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신현우\Desktop\진행업무\2020\5. 사방\1. 산사태\2. 산사태취약지역 지정 심의\산사태취약지역 지정고시\"/>
    </mc:Choice>
  </mc:AlternateContent>
  <bookViews>
    <workbookView xWindow="0" yWindow="0" windowWidth="24615" windowHeight="11505"/>
  </bookViews>
  <sheets>
    <sheet name="지정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H4" i="1" l="1"/>
  <c r="G4" i="1"/>
  <c r="G15" i="1" l="1"/>
  <c r="H15" i="1"/>
  <c r="H17" i="1" l="1"/>
  <c r="G17" i="1"/>
  <c r="G12" i="1" l="1"/>
  <c r="G10" i="1"/>
  <c r="G6" i="1"/>
  <c r="H6" i="1"/>
  <c r="H10" i="1"/>
  <c r="H12" i="1"/>
  <c r="G8" i="1"/>
  <c r="H8" i="1"/>
</calcChain>
</file>

<file path=xl/sharedStrings.xml><?xml version="1.0" encoding="utf-8"?>
<sst xmlns="http://schemas.openxmlformats.org/spreadsheetml/2006/main" count="103" uniqueCount="75">
  <si>
    <t>토지소재지</t>
  </si>
  <si>
    <t>지번</t>
  </si>
  <si>
    <t>지적면적(㎡)</t>
  </si>
  <si>
    <t>지정면적(㎡)</t>
  </si>
  <si>
    <t>지정유형</t>
  </si>
  <si>
    <t>사업유형</t>
  </si>
  <si>
    <t>소유자</t>
    <phoneticPr fontId="4" type="noConversion"/>
  </si>
  <si>
    <t>비고</t>
  </si>
  <si>
    <t>시도</t>
  </si>
  <si>
    <t>시군</t>
  </si>
  <si>
    <t>읍면</t>
  </si>
  <si>
    <t>리</t>
  </si>
  <si>
    <t>주소</t>
    <phoneticPr fontId="4" type="noConversion"/>
  </si>
  <si>
    <t>성명</t>
    <phoneticPr fontId="4" type="noConversion"/>
  </si>
  <si>
    <t>계</t>
  </si>
  <si>
    <t>경상북도</t>
  </si>
  <si>
    <t>경상북도</t>
    <phoneticPr fontId="2" type="noConversion"/>
  </si>
  <si>
    <t>고령군</t>
  </si>
  <si>
    <t>고령군</t>
    <phoneticPr fontId="2" type="noConversion"/>
  </si>
  <si>
    <t>개진면</t>
    <phoneticPr fontId="2" type="noConversion"/>
  </si>
  <si>
    <t>쌍림면</t>
    <phoneticPr fontId="2" type="noConversion"/>
  </si>
  <si>
    <t>산사태</t>
    <phoneticPr fontId="2" type="noConversion"/>
  </si>
  <si>
    <t>토석류</t>
    <phoneticPr fontId="2" type="noConversion"/>
  </si>
  <si>
    <t>계</t>
    <phoneticPr fontId="2" type="noConversion"/>
  </si>
  <si>
    <t>지정사유</t>
    <phoneticPr fontId="2" type="noConversion"/>
  </si>
  <si>
    <t xml:space="preserve">태풍'미탁'에 의해 임도 하부 사면 산사태 발생에 따라 추가 피해 예방을 위한 사방사업 실행 필요 </t>
    <phoneticPr fontId="2" type="noConversion"/>
  </si>
  <si>
    <t>계류보전</t>
    <phoneticPr fontId="2" type="noConversion"/>
  </si>
  <si>
    <t>계류 내 퇴적물 분포 밀도가 높으며 상시 계류수가 존재, 집중호우 시 하부 인가에 피해를 줄 수 있어 사방사업 필요</t>
    <phoneticPr fontId="2" type="noConversion"/>
  </si>
  <si>
    <t>강우 시 계곡부 계류수로 인하여 양안 침식 및 월류로 인하여 토석류 피해 발생</t>
    <phoneticPr fontId="2" type="noConversion"/>
  </si>
  <si>
    <t>산지사방</t>
    <phoneticPr fontId="2" type="noConversion"/>
  </si>
  <si>
    <t>산25-1</t>
    <phoneticPr fontId="2" type="noConversion"/>
  </si>
  <si>
    <t>임도 하부 계곡부로 상시 계류수로 인하여 침식이 발생하여 토석류 피해 가능성 존재</t>
    <phoneticPr fontId="2" type="noConversion"/>
  </si>
  <si>
    <t>임도가 계류를 통과하는 지역으로 집중호우 시 임도 피해 예상</t>
    <phoneticPr fontId="2" type="noConversion"/>
  </si>
  <si>
    <t>제2020-1호</t>
    <phoneticPr fontId="2" type="noConversion"/>
  </si>
  <si>
    <t>생리</t>
    <phoneticPr fontId="2" type="noConversion"/>
  </si>
  <si>
    <t>산17</t>
    <phoneticPr fontId="2" type="noConversion"/>
  </si>
  <si>
    <t>덕곡면</t>
    <phoneticPr fontId="2" type="noConversion"/>
  </si>
  <si>
    <t>가륜리</t>
    <phoneticPr fontId="2" type="noConversion"/>
  </si>
  <si>
    <t>산6-1</t>
    <phoneticPr fontId="2" type="noConversion"/>
  </si>
  <si>
    <t>제2020-2호</t>
    <phoneticPr fontId="2" type="noConversion"/>
  </si>
  <si>
    <t>제2020-3호</t>
    <phoneticPr fontId="2" type="noConversion"/>
  </si>
  <si>
    <t>제2020-5호</t>
    <phoneticPr fontId="2" type="noConversion"/>
  </si>
  <si>
    <t>제2020-6호</t>
    <phoneticPr fontId="2" type="noConversion"/>
  </si>
  <si>
    <t>운수면</t>
    <phoneticPr fontId="2" type="noConversion"/>
  </si>
  <si>
    <t>운산리</t>
    <phoneticPr fontId="2" type="noConversion"/>
  </si>
  <si>
    <t>산7</t>
    <phoneticPr fontId="2" type="noConversion"/>
  </si>
  <si>
    <t>운수면</t>
    <phoneticPr fontId="2" type="noConversion"/>
  </si>
  <si>
    <t>유리</t>
    <phoneticPr fontId="2" type="noConversion"/>
  </si>
  <si>
    <t>오사리</t>
    <phoneticPr fontId="2" type="noConversion"/>
  </si>
  <si>
    <t>고곡리</t>
    <phoneticPr fontId="2" type="noConversion"/>
  </si>
  <si>
    <t>산지사방</t>
    <phoneticPr fontId="2" type="noConversion"/>
  </si>
  <si>
    <t>산지사방</t>
    <phoneticPr fontId="2" type="noConversion"/>
  </si>
  <si>
    <t>산3</t>
    <phoneticPr fontId="2" type="noConversion"/>
  </si>
  <si>
    <t>산5-1</t>
    <phoneticPr fontId="2" type="noConversion"/>
  </si>
  <si>
    <t>대구광역시 달성군 논공읍 사촌길 1-18, 202호</t>
    <phoneticPr fontId="2" type="noConversion"/>
  </si>
  <si>
    <t>고령군 개진면 오사길 91
대구광역시 달서구 야외음악당로39길 62, 308호
대구광역시 달성군 옥포읍 돌미로8길 19, 604동 1401호</t>
    <phoneticPr fontId="2" type="noConversion"/>
  </si>
  <si>
    <t>고령군 개진면 오사길 111-12</t>
    <phoneticPr fontId="2" type="noConversion"/>
  </si>
  <si>
    <t>경상북도 성주군 수륜면 보월로 207</t>
    <phoneticPr fontId="2" type="noConversion"/>
  </si>
  <si>
    <t>고령군 운수면 운산길 175-1</t>
    <phoneticPr fontId="2" type="noConversion"/>
  </si>
  <si>
    <t xml:space="preserve">서울특별시 동대문구 고미술로 14, 8층 용담공파종친회 </t>
    <phoneticPr fontId="2" type="noConversion"/>
  </si>
  <si>
    <t>고령군 대가야읍 지산길 67</t>
    <phoneticPr fontId="2" type="noConversion"/>
  </si>
  <si>
    <t>윤*환</t>
    <phoneticPr fontId="2" type="noConversion"/>
  </si>
  <si>
    <t>배*완</t>
    <phoneticPr fontId="2" type="noConversion"/>
  </si>
  <si>
    <t>고령*씨운산덕자세자</t>
    <phoneticPr fontId="2" type="noConversion"/>
  </si>
  <si>
    <t>순천*씨용담공파종중</t>
    <phoneticPr fontId="2" type="noConversion"/>
  </si>
  <si>
    <t>이*천
문*화
조*옥</t>
    <phoneticPr fontId="2" type="noConversion"/>
  </si>
  <si>
    <t>달성*씨현감공파오사리구연문중</t>
    <phoneticPr fontId="2" type="noConversion"/>
  </si>
  <si>
    <t>박*희
허*우
허*량</t>
    <phoneticPr fontId="2" type="noConversion"/>
  </si>
  <si>
    <t>지정번호</t>
    <phoneticPr fontId="2" type="noConversion"/>
  </si>
  <si>
    <t>제2020-4호</t>
    <phoneticPr fontId="2" type="noConversion"/>
  </si>
  <si>
    <t>지정</t>
    <phoneticPr fontId="2" type="noConversion"/>
  </si>
  <si>
    <t>지정</t>
    <phoneticPr fontId="2" type="noConversion"/>
  </si>
  <si>
    <t>지정</t>
    <phoneticPr fontId="2" type="noConversion"/>
  </si>
  <si>
    <t>지정</t>
    <phoneticPr fontId="2" type="noConversion"/>
  </si>
  <si>
    <t>2020년 고령군 산사태취약지역 지정 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</si>
</sst>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General&quot;필지&quot;"/>
  </numFmts>
  <fonts count="6" x14ac:knownFonts="1">
    <font>
      <sz val="11"/>
      <color theme="1"/>
      <name val="맑은 고딕"/>
      <family val="2"/>
      <charset val="129"/>
      <scheme val="minor"/>
    </font>
    <font>
      <sz val="22"/>
      <color rgb="FF000000"/>
      <name val="HY헤드라인M"/>
      <family val="1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>
      <alignment vertical="center"/>
    </xf>
    <xf numFmtId="0" fontId="0" fillId="0" borderId="14" xfId="0" applyNumberForma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3" fillId="2" borderId="20" xfId="0" applyNumberFormat="1" applyFont="1" applyFill="1" applyBorder="1" applyAlignment="1">
      <alignment horizontal="center" vertical="center"/>
    </xf>
    <xf numFmtId="176" fontId="5" fillId="0" borderId="17" xfId="0" applyNumberFormat="1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0" fontId="0" fillId="0" borderId="9" xfId="0" applyFill="1" applyBorder="1">
      <alignment vertical="center"/>
    </xf>
    <xf numFmtId="176" fontId="3" fillId="0" borderId="13" xfId="0" applyNumberFormat="1" applyFont="1" applyBorder="1">
      <alignment vertical="center"/>
    </xf>
    <xf numFmtId="0" fontId="0" fillId="0" borderId="0" xfId="0" applyFill="1">
      <alignment vertical="center"/>
    </xf>
    <xf numFmtId="176" fontId="0" fillId="0" borderId="9" xfId="0" applyNumberFormat="1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5" xfId="0" applyFill="1" applyBorder="1">
      <alignment vertical="center"/>
    </xf>
    <xf numFmtId="176" fontId="0" fillId="0" borderId="15" xfId="0" applyNumberFormat="1" applyFill="1" applyBorder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view="pageBreakPreview" zoomScale="80" zoomScaleNormal="70" zoomScaleSheetLayoutView="80" workbookViewId="0">
      <selection activeCell="F14" sqref="F14"/>
    </sheetView>
  </sheetViews>
  <sheetFormatPr defaultRowHeight="16.5" x14ac:dyDescent="0.3"/>
  <cols>
    <col min="1" max="1" width="13.125" customWidth="1"/>
    <col min="2" max="3" width="10.125" customWidth="1"/>
    <col min="4" max="4" width="9.5" customWidth="1"/>
    <col min="5" max="5" width="10.625" customWidth="1"/>
    <col min="6" max="8" width="11.625" customWidth="1"/>
    <col min="9" max="9" width="13.625" customWidth="1"/>
    <col min="10" max="10" width="16.75" customWidth="1"/>
    <col min="11" max="11" width="41.75" hidden="1" customWidth="1"/>
    <col min="12" max="12" width="49.625" customWidth="1"/>
    <col min="13" max="13" width="35.75" customWidth="1"/>
    <col min="14" max="14" width="11.375" customWidth="1"/>
  </cols>
  <sheetData>
    <row r="1" spans="1:14" ht="27.75" thickBot="1" x14ac:dyDescent="0.35">
      <c r="A1" s="34" t="s">
        <v>74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x14ac:dyDescent="0.3">
      <c r="A2" s="35" t="s">
        <v>68</v>
      </c>
      <c r="B2" s="37" t="s">
        <v>0</v>
      </c>
      <c r="C2" s="38"/>
      <c r="D2" s="38"/>
      <c r="E2" s="39"/>
      <c r="F2" s="40" t="s">
        <v>1</v>
      </c>
      <c r="G2" s="40" t="s">
        <v>2</v>
      </c>
      <c r="H2" s="40" t="s">
        <v>3</v>
      </c>
      <c r="I2" s="40" t="s">
        <v>4</v>
      </c>
      <c r="J2" s="40" t="s">
        <v>5</v>
      </c>
      <c r="K2" s="40" t="s">
        <v>24</v>
      </c>
      <c r="L2" s="38" t="s">
        <v>6</v>
      </c>
      <c r="M2" s="39"/>
      <c r="N2" s="42" t="s">
        <v>7</v>
      </c>
    </row>
    <row r="3" spans="1:14" x14ac:dyDescent="0.3">
      <c r="A3" s="36"/>
      <c r="B3" s="1" t="s">
        <v>8</v>
      </c>
      <c r="C3" s="1" t="s">
        <v>9</v>
      </c>
      <c r="D3" s="1" t="s">
        <v>10</v>
      </c>
      <c r="E3" s="1" t="s">
        <v>11</v>
      </c>
      <c r="F3" s="41"/>
      <c r="G3" s="41"/>
      <c r="H3" s="41"/>
      <c r="I3" s="41"/>
      <c r="J3" s="41"/>
      <c r="K3" s="41"/>
      <c r="L3" s="7" t="s">
        <v>12</v>
      </c>
      <c r="M3" s="1" t="s">
        <v>13</v>
      </c>
      <c r="N3" s="43"/>
    </row>
    <row r="4" spans="1:14" ht="17.25" thickBot="1" x14ac:dyDescent="0.35">
      <c r="A4" s="2" t="s">
        <v>14</v>
      </c>
      <c r="B4" s="3"/>
      <c r="C4" s="3"/>
      <c r="D4" s="3"/>
      <c r="E4" s="3"/>
      <c r="F4" s="10" t="str">
        <f>COUNTA(F5,F7,F9,F11,F13,F14,F16)&amp;"필지"</f>
        <v>7필지</v>
      </c>
      <c r="G4" s="12">
        <f>SUM(G6,G8,G10,G12,G15,G17)</f>
        <v>530905</v>
      </c>
      <c r="H4" s="12">
        <f>SUM(H6,H8,H10,H12,H15,H17)</f>
        <v>2450</v>
      </c>
      <c r="I4" s="3"/>
      <c r="J4" s="3"/>
      <c r="K4" s="3"/>
      <c r="L4" s="3"/>
      <c r="M4" s="3"/>
      <c r="N4" s="4"/>
    </row>
    <row r="5" spans="1:14" s="13" customFormat="1" ht="17.25" thickTop="1" x14ac:dyDescent="0.3">
      <c r="A5" s="44" t="s">
        <v>33</v>
      </c>
      <c r="B5" s="17" t="s">
        <v>16</v>
      </c>
      <c r="C5" s="17" t="s">
        <v>18</v>
      </c>
      <c r="D5" s="17" t="s">
        <v>19</v>
      </c>
      <c r="E5" s="17" t="s">
        <v>34</v>
      </c>
      <c r="F5" s="17" t="s">
        <v>35</v>
      </c>
      <c r="G5" s="18">
        <v>6347</v>
      </c>
      <c r="H5" s="18">
        <v>370</v>
      </c>
      <c r="I5" s="19" t="s">
        <v>21</v>
      </c>
      <c r="J5" s="19" t="s">
        <v>50</v>
      </c>
      <c r="K5" s="17" t="s">
        <v>32</v>
      </c>
      <c r="L5" s="19" t="s">
        <v>54</v>
      </c>
      <c r="M5" s="19" t="s">
        <v>61</v>
      </c>
      <c r="N5" s="29" t="s">
        <v>70</v>
      </c>
    </row>
    <row r="6" spans="1:14" s="13" customFormat="1" x14ac:dyDescent="0.3">
      <c r="A6" s="45"/>
      <c r="B6" s="20"/>
      <c r="C6" s="20"/>
      <c r="D6" s="20"/>
      <c r="E6" s="20"/>
      <c r="F6" s="21" t="s">
        <v>23</v>
      </c>
      <c r="G6" s="22">
        <f>G5</f>
        <v>6347</v>
      </c>
      <c r="H6" s="22">
        <f>H5</f>
        <v>370</v>
      </c>
      <c r="I6" s="23"/>
      <c r="J6" s="23"/>
      <c r="K6" s="20"/>
      <c r="L6" s="23"/>
      <c r="M6" s="23"/>
      <c r="N6" s="30"/>
    </row>
    <row r="7" spans="1:14" s="13" customFormat="1" x14ac:dyDescent="0.3">
      <c r="A7" s="46" t="s">
        <v>39</v>
      </c>
      <c r="B7" s="11" t="s">
        <v>15</v>
      </c>
      <c r="C7" s="11" t="s">
        <v>17</v>
      </c>
      <c r="D7" s="11" t="s">
        <v>36</v>
      </c>
      <c r="E7" s="11" t="s">
        <v>37</v>
      </c>
      <c r="F7" s="11" t="s">
        <v>38</v>
      </c>
      <c r="G7" s="14">
        <v>48198</v>
      </c>
      <c r="H7" s="14">
        <v>330</v>
      </c>
      <c r="I7" s="24" t="s">
        <v>21</v>
      </c>
      <c r="J7" s="24" t="s">
        <v>51</v>
      </c>
      <c r="K7" s="25" t="s">
        <v>31</v>
      </c>
      <c r="L7" s="15" t="s">
        <v>57</v>
      </c>
      <c r="M7" s="15" t="s">
        <v>62</v>
      </c>
      <c r="N7" s="26" t="s">
        <v>71</v>
      </c>
    </row>
    <row r="8" spans="1:14" s="13" customFormat="1" x14ac:dyDescent="0.3">
      <c r="A8" s="45"/>
      <c r="B8" s="11"/>
      <c r="C8" s="11"/>
      <c r="D8" s="11"/>
      <c r="E8" s="11"/>
      <c r="F8" s="27" t="s">
        <v>23</v>
      </c>
      <c r="G8" s="28">
        <f>SUM(G7:G7)</f>
        <v>48198</v>
      </c>
      <c r="H8" s="28">
        <f>SUM(H7:H7)</f>
        <v>330</v>
      </c>
      <c r="I8" s="15"/>
      <c r="J8" s="15"/>
      <c r="K8" s="11"/>
      <c r="L8" s="15"/>
      <c r="M8" s="15"/>
      <c r="N8" s="31"/>
    </row>
    <row r="9" spans="1:14" s="13" customFormat="1" x14ac:dyDescent="0.3">
      <c r="A9" s="46" t="s">
        <v>40</v>
      </c>
      <c r="B9" s="11" t="s">
        <v>15</v>
      </c>
      <c r="C9" s="11" t="s">
        <v>17</v>
      </c>
      <c r="D9" s="11" t="s">
        <v>43</v>
      </c>
      <c r="E9" s="11" t="s">
        <v>44</v>
      </c>
      <c r="F9" s="11" t="s">
        <v>45</v>
      </c>
      <c r="G9" s="14">
        <v>41653</v>
      </c>
      <c r="H9" s="14">
        <v>500</v>
      </c>
      <c r="I9" s="24" t="s">
        <v>21</v>
      </c>
      <c r="J9" s="15" t="s">
        <v>29</v>
      </c>
      <c r="K9" s="11" t="s">
        <v>25</v>
      </c>
      <c r="L9" s="15" t="s">
        <v>58</v>
      </c>
      <c r="M9" s="15" t="s">
        <v>63</v>
      </c>
      <c r="N9" s="31" t="s">
        <v>72</v>
      </c>
    </row>
    <row r="10" spans="1:14" s="13" customFormat="1" x14ac:dyDescent="0.3">
      <c r="A10" s="45"/>
      <c r="B10" s="11"/>
      <c r="C10" s="11"/>
      <c r="D10" s="11"/>
      <c r="E10" s="11"/>
      <c r="F10" s="27" t="s">
        <v>23</v>
      </c>
      <c r="G10" s="28">
        <f>G9</f>
        <v>41653</v>
      </c>
      <c r="H10" s="28">
        <f>H9</f>
        <v>500</v>
      </c>
      <c r="I10" s="15"/>
      <c r="J10" s="15"/>
      <c r="K10" s="11"/>
      <c r="L10" s="15"/>
      <c r="M10" s="15"/>
      <c r="N10" s="31"/>
    </row>
    <row r="11" spans="1:14" s="13" customFormat="1" x14ac:dyDescent="0.3">
      <c r="A11" s="46" t="s">
        <v>69</v>
      </c>
      <c r="B11" s="11" t="s">
        <v>15</v>
      </c>
      <c r="C11" s="11" t="s">
        <v>17</v>
      </c>
      <c r="D11" s="11" t="s">
        <v>46</v>
      </c>
      <c r="E11" s="11" t="s">
        <v>47</v>
      </c>
      <c r="F11" s="11" t="s">
        <v>52</v>
      </c>
      <c r="G11" s="14">
        <v>273347</v>
      </c>
      <c r="H11" s="14">
        <v>500</v>
      </c>
      <c r="I11" s="24" t="s">
        <v>21</v>
      </c>
      <c r="J11" s="15" t="s">
        <v>29</v>
      </c>
      <c r="K11" s="11" t="s">
        <v>27</v>
      </c>
      <c r="L11" s="15" t="s">
        <v>59</v>
      </c>
      <c r="M11" s="15" t="s">
        <v>64</v>
      </c>
      <c r="N11" s="31" t="s">
        <v>70</v>
      </c>
    </row>
    <row r="12" spans="1:14" s="13" customFormat="1" x14ac:dyDescent="0.3">
      <c r="A12" s="45"/>
      <c r="B12" s="11"/>
      <c r="C12" s="11"/>
      <c r="D12" s="11"/>
      <c r="E12" s="11"/>
      <c r="F12" s="27" t="s">
        <v>23</v>
      </c>
      <c r="G12" s="28">
        <f>G11</f>
        <v>273347</v>
      </c>
      <c r="H12" s="28">
        <f>H11</f>
        <v>500</v>
      </c>
      <c r="I12" s="15"/>
      <c r="J12" s="15"/>
      <c r="K12" s="11"/>
      <c r="L12" s="15"/>
      <c r="M12" s="15"/>
      <c r="N12" s="31"/>
    </row>
    <row r="13" spans="1:14" s="13" customFormat="1" ht="49.5" x14ac:dyDescent="0.3">
      <c r="A13" s="46" t="s">
        <v>41</v>
      </c>
      <c r="B13" s="11" t="s">
        <v>15</v>
      </c>
      <c r="C13" s="11" t="s">
        <v>17</v>
      </c>
      <c r="D13" s="11" t="s">
        <v>19</v>
      </c>
      <c r="E13" s="11" t="s">
        <v>48</v>
      </c>
      <c r="F13" s="11" t="s">
        <v>52</v>
      </c>
      <c r="G13" s="14">
        <v>28959</v>
      </c>
      <c r="H13" s="14">
        <v>50</v>
      </c>
      <c r="I13" s="32" t="s">
        <v>22</v>
      </c>
      <c r="J13" s="32" t="s">
        <v>26</v>
      </c>
      <c r="K13" s="11" t="s">
        <v>28</v>
      </c>
      <c r="L13" s="16" t="s">
        <v>55</v>
      </c>
      <c r="M13" s="16" t="s">
        <v>65</v>
      </c>
      <c r="N13" s="31" t="s">
        <v>70</v>
      </c>
    </row>
    <row r="14" spans="1:14" s="13" customFormat="1" x14ac:dyDescent="0.3">
      <c r="A14" s="49"/>
      <c r="B14" s="11" t="s">
        <v>15</v>
      </c>
      <c r="C14" s="11" t="s">
        <v>17</v>
      </c>
      <c r="D14" s="11" t="s">
        <v>19</v>
      </c>
      <c r="E14" s="11" t="s">
        <v>48</v>
      </c>
      <c r="F14" s="11" t="s">
        <v>53</v>
      </c>
      <c r="G14" s="14">
        <v>4071</v>
      </c>
      <c r="H14" s="14">
        <v>300</v>
      </c>
      <c r="I14" s="33"/>
      <c r="J14" s="33"/>
      <c r="K14" s="11"/>
      <c r="L14" s="15" t="s">
        <v>56</v>
      </c>
      <c r="M14" s="15" t="s">
        <v>66</v>
      </c>
      <c r="N14" s="31" t="s">
        <v>73</v>
      </c>
    </row>
    <row r="15" spans="1:14" s="13" customFormat="1" x14ac:dyDescent="0.3">
      <c r="A15" s="45"/>
      <c r="B15" s="11"/>
      <c r="C15" s="11"/>
      <c r="D15" s="11"/>
      <c r="E15" s="11"/>
      <c r="F15" s="27" t="s">
        <v>23</v>
      </c>
      <c r="G15" s="28">
        <f>G13+G14</f>
        <v>33030</v>
      </c>
      <c r="H15" s="28">
        <f>H13+H14</f>
        <v>350</v>
      </c>
      <c r="I15" s="15"/>
      <c r="J15" s="15"/>
      <c r="K15" s="11"/>
      <c r="L15" s="15"/>
      <c r="M15" s="15"/>
      <c r="N15" s="31"/>
    </row>
    <row r="16" spans="1:14" s="13" customFormat="1" ht="49.5" x14ac:dyDescent="0.3">
      <c r="A16" s="47" t="s">
        <v>42</v>
      </c>
      <c r="B16" s="11" t="s">
        <v>15</v>
      </c>
      <c r="C16" s="11" t="s">
        <v>17</v>
      </c>
      <c r="D16" s="11" t="s">
        <v>20</v>
      </c>
      <c r="E16" s="11" t="s">
        <v>49</v>
      </c>
      <c r="F16" s="11" t="s">
        <v>30</v>
      </c>
      <c r="G16" s="14">
        <v>128330</v>
      </c>
      <c r="H16" s="14">
        <v>400</v>
      </c>
      <c r="I16" s="15" t="s">
        <v>21</v>
      </c>
      <c r="J16" s="15" t="s">
        <v>29</v>
      </c>
      <c r="K16" s="11"/>
      <c r="L16" s="16" t="s">
        <v>60</v>
      </c>
      <c r="M16" s="16" t="s">
        <v>67</v>
      </c>
      <c r="N16" s="31" t="s">
        <v>72</v>
      </c>
    </row>
    <row r="17" spans="1:14" ht="17.25" thickBot="1" x14ac:dyDescent="0.35">
      <c r="A17" s="48"/>
      <c r="B17" s="5"/>
      <c r="C17" s="5"/>
      <c r="D17" s="5"/>
      <c r="E17" s="5"/>
      <c r="F17" s="9" t="s">
        <v>23</v>
      </c>
      <c r="G17" s="8">
        <f>G16</f>
        <v>128330</v>
      </c>
      <c r="H17" s="8">
        <f>H16</f>
        <v>400</v>
      </c>
      <c r="I17" s="5"/>
      <c r="J17" s="5"/>
      <c r="K17" s="5"/>
      <c r="L17" s="5"/>
      <c r="M17" s="5"/>
      <c r="N17" s="6"/>
    </row>
  </sheetData>
  <sheetProtection algorithmName="SHA-512" hashValue="vlc+y8cKeJP97pRjvMPhDzIghgjVn1ngdsn72BYOrYfkYwnCDN/zA6yC/mBBnQtgPpaGYSjRLULfinfYYYxLrw==" saltValue="ucInEtePiVVNQfFO2ylhGA==" spinCount="100000" sheet="1" formatCells="0" formatColumns="0" formatRows="0" insertColumns="0" insertRows="0" insertHyperlinks="0" deleteColumns="0" deleteRows="0" sort="0" autoFilter="0" pivotTables="0"/>
  <mergeCells count="19">
    <mergeCell ref="A16:A17"/>
    <mergeCell ref="A13:A15"/>
    <mergeCell ref="A9:A10"/>
    <mergeCell ref="A11:A12"/>
    <mergeCell ref="I13:I14"/>
    <mergeCell ref="J13:J14"/>
    <mergeCell ref="A1:N1"/>
    <mergeCell ref="A2:A3"/>
    <mergeCell ref="B2:E2"/>
    <mergeCell ref="F2:F3"/>
    <mergeCell ref="G2:G3"/>
    <mergeCell ref="H2:H3"/>
    <mergeCell ref="I2:I3"/>
    <mergeCell ref="J2:J3"/>
    <mergeCell ref="L2:M2"/>
    <mergeCell ref="N2:N3"/>
    <mergeCell ref="K2:K3"/>
    <mergeCell ref="A5:A6"/>
    <mergeCell ref="A7:A8"/>
  </mergeCells>
  <phoneticPr fontId="2" type="noConversion"/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지정내역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신현우</cp:lastModifiedBy>
  <cp:lastPrinted>2020-05-14T08:49:04Z</cp:lastPrinted>
  <dcterms:created xsi:type="dcterms:W3CDTF">2019-10-16T08:05:22Z</dcterms:created>
  <dcterms:modified xsi:type="dcterms:W3CDTF">2020-06-29T00:52:06Z</dcterms:modified>
</cp:coreProperties>
</file>