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270" windowWidth="15480" windowHeight="11505" firstSheet="1" activeTab="1"/>
  </bookViews>
  <sheets>
    <sheet name="0.광업.제조업 및 에너지" sheetId="17" r:id="rId1"/>
    <sheet name="1.광업 및 제조업" sheetId="11" r:id="rId2"/>
    <sheet name="2.사업체규모별 광공업" sheetId="13" r:id="rId3"/>
    <sheet name="3.제조업중분류" sheetId="16" r:id="rId4"/>
    <sheet name="4.광종별광구수" sheetId="4" r:id="rId5"/>
    <sheet name="5.광산물생산" sheetId="12" r:id="rId6"/>
    <sheet name="6.산업및농공단지" sheetId="7" r:id="rId7"/>
    <sheet name="7.석유류소비량" sheetId="18" r:id="rId8"/>
    <sheet name="8.에너지관리대상현황" sheetId="14" r:id="rId9"/>
  </sheets>
  <externalReferences>
    <externalReference r:id="rId10"/>
    <externalReference r:id="rId11"/>
    <externalReference r:id="rId12"/>
  </externalReferences>
  <definedNames>
    <definedName name="a" localSheetId="7">{"Book1"}</definedName>
    <definedName name="a">{"Book1"}</definedName>
    <definedName name="aa">[1]XL4Poppy!$C$31</definedName>
    <definedName name="AAA">'[2]18.농업용기계보유 '!$A$18:$K$1275</definedName>
    <definedName name="B">{"Book1"}</definedName>
    <definedName name="Document_array" localSheetId="0">{"Book1"}</definedName>
    <definedName name="Document_array" localSheetId="7">{"Book1"}</definedName>
    <definedName name="Document_array">{"Book1"}</definedName>
    <definedName name="HTML_CodePage" hidden="1">949</definedName>
    <definedName name="HTML_Control" localSheetId="0" hidden="1">{"'6.강수량'!$A$1:$O$37","'6.강수량'!$A$1:$C$1"}</definedName>
    <definedName name="HTML_Control" localSheetId="7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'0.광업.제조업 및 에너지'!$A$1:$I$20</definedName>
    <definedName name="_xlnm.Print_Area" localSheetId="1">'1.광업 및 제조업'!$A$1:$K$38</definedName>
    <definedName name="_xlnm.Print_Area" localSheetId="2">'2.사업체규모별 광공업'!$A$1:$I$26</definedName>
    <definedName name="_xlnm.Print_Area" localSheetId="5">'5.광산물생산'!$A$1:$I$23</definedName>
    <definedName name="_xlnm.Print_Area" localSheetId="7">'7.석유류소비량'!$A$1:$H$29</definedName>
    <definedName name="_xlnm.Print_Area" localSheetId="8">'8.에너지관리대상현황'!$A$1:$F$15</definedName>
    <definedName name="qqq">'[2]18.농업용기계보유 '!$A$18:$K$1275</definedName>
    <definedName name="sss">{"Book1"}</definedName>
    <definedName name="공공">'[3]15.농업용기계보유 '!$A$19:$K$1279</definedName>
    <definedName name="ㄷㄷㄷ">{"Book1"}</definedName>
    <definedName name="ㅁ1" localSheetId="7">#REF!</definedName>
    <definedName name="ㅁ1">#REF!</definedName>
    <definedName name="무" hidden="1">{"'6.강수량'!$A$1:$O$37","'6.강수량'!$A$1:$C$1"}</definedName>
    <definedName name="토" hidden="1">{"'6.강수량'!$A$1:$O$37","'6.강수량'!$A$1:$C$1"}</definedName>
  </definedNames>
  <calcPr calcId="145621"/>
</workbook>
</file>

<file path=xl/calcChain.xml><?xml version="1.0" encoding="utf-8"?>
<calcChain xmlns="http://schemas.openxmlformats.org/spreadsheetml/2006/main">
  <c r="N13" i="4" l="1"/>
  <c r="I13" i="7" l="1"/>
  <c r="C15" i="13"/>
  <c r="D15" i="13"/>
  <c r="E15" i="13"/>
  <c r="F15" i="13"/>
  <c r="G15" i="13"/>
  <c r="H15" i="13"/>
  <c r="B15" i="13"/>
  <c r="B27" i="18" l="1"/>
  <c r="B26" i="18"/>
  <c r="B25" i="18"/>
  <c r="B24" i="18"/>
  <c r="B23" i="18"/>
  <c r="B22" i="18"/>
  <c r="B21" i="18"/>
  <c r="B20" i="18"/>
  <c r="B19" i="18"/>
  <c r="B18" i="18"/>
  <c r="B17" i="18"/>
  <c r="B16" i="18"/>
  <c r="H14" i="18"/>
  <c r="G14" i="18"/>
  <c r="F14" i="18"/>
  <c r="E14" i="18"/>
  <c r="D14" i="18"/>
  <c r="C14" i="18"/>
  <c r="D13" i="7"/>
  <c r="B13" i="7"/>
  <c r="B12" i="12"/>
  <c r="E13" i="4"/>
  <c r="B13" i="4"/>
  <c r="B16" i="16"/>
  <c r="L13" i="7"/>
  <c r="K13" i="7"/>
  <c r="J13" i="7"/>
  <c r="H13" i="7"/>
  <c r="G13" i="7"/>
  <c r="F13" i="7"/>
  <c r="E13" i="7"/>
  <c r="K13" i="4"/>
  <c r="H13" i="4"/>
  <c r="B14" i="18" l="1"/>
</calcChain>
</file>

<file path=xl/comments1.xml><?xml version="1.0" encoding="utf-8"?>
<comments xmlns="http://schemas.openxmlformats.org/spreadsheetml/2006/main">
  <authors>
    <author>ff</author>
  </authors>
  <commentList>
    <comment ref="C16" authorId="0">
      <text>
        <r>
          <rPr>
            <b/>
            <sz val="9"/>
            <color indexed="81"/>
            <rFont val="돋움"/>
            <family val="3"/>
            <charset val="129"/>
          </rPr>
          <t>명칭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</text>
    </comment>
  </commentList>
</comments>
</file>

<file path=xl/sharedStrings.xml><?xml version="1.0" encoding="utf-8"?>
<sst xmlns="http://schemas.openxmlformats.org/spreadsheetml/2006/main" count="339" uniqueCount="220">
  <si>
    <t>×</t>
  </si>
  <si>
    <t>합 계</t>
  </si>
  <si>
    <t>가 행</t>
  </si>
  <si>
    <t>미 가 행</t>
  </si>
  <si>
    <t>Active</t>
  </si>
  <si>
    <t>Inactive</t>
  </si>
  <si>
    <t>금 속 광</t>
    <phoneticPr fontId="6" type="noConversion"/>
  </si>
  <si>
    <t>비금속광</t>
    <phoneticPr fontId="6" type="noConversion"/>
  </si>
  <si>
    <t>석 탄 광</t>
    <phoneticPr fontId="6" type="noConversion"/>
  </si>
  <si>
    <t>기 타 광</t>
    <phoneticPr fontId="6" type="noConversion"/>
  </si>
  <si>
    <t>Total</t>
    <phoneticPr fontId="6" type="noConversion"/>
  </si>
  <si>
    <t>Metal mine</t>
    <phoneticPr fontId="6" type="noConversion"/>
  </si>
  <si>
    <t>Non-metal mine</t>
    <phoneticPr fontId="6" type="noConversion"/>
  </si>
  <si>
    <t>Coal mine</t>
    <phoneticPr fontId="6" type="noConversion"/>
  </si>
  <si>
    <t>Other mines</t>
    <phoneticPr fontId="6" type="noConversion"/>
  </si>
  <si>
    <t>4. 광종별 광구수</t>
    <phoneticPr fontId="6" type="noConversion"/>
  </si>
  <si>
    <t>4. Number of Mines by Kind</t>
    <phoneticPr fontId="6" type="noConversion"/>
  </si>
  <si>
    <t>단위 : 개소</t>
  </si>
  <si>
    <t>Unit : each</t>
    <phoneticPr fontId="6" type="noConversion"/>
  </si>
  <si>
    <t>석회석
Limestone</t>
  </si>
  <si>
    <t>단지수
Number of  Complexes</t>
    <phoneticPr fontId="6" type="noConversion"/>
  </si>
  <si>
    <t>단지명
Name of  Complexes</t>
    <phoneticPr fontId="6" type="noConversion"/>
  </si>
  <si>
    <t xml:space="preserve">총 면 적
(1000㎡)
Total area </t>
    <phoneticPr fontId="6" type="noConversion"/>
  </si>
  <si>
    <t>입주업체수
Number of establishments housed in 
the complexes</t>
    <phoneticPr fontId="6" type="noConversion"/>
  </si>
  <si>
    <t>종업원수(명)
Number of
employees</t>
    <phoneticPr fontId="6" type="noConversion"/>
  </si>
  <si>
    <t>생산액
(억원)
Gross output</t>
    <phoneticPr fontId="6" type="noConversion"/>
  </si>
  <si>
    <t>수출액
(천불)
Exports</t>
    <phoneticPr fontId="6" type="noConversion"/>
  </si>
  <si>
    <t>분양면적
Rented area</t>
    <phoneticPr fontId="6" type="noConversion"/>
  </si>
  <si>
    <t>가동률(%)
Operation ratio</t>
    <phoneticPr fontId="6" type="noConversion"/>
  </si>
  <si>
    <t>개진지방산업단지</t>
  </si>
  <si>
    <t>쌍림농공단지</t>
  </si>
  <si>
    <t>개진농공단지</t>
  </si>
  <si>
    <t>합 계
Total</t>
  </si>
  <si>
    <t>등 유
Kerosene</t>
  </si>
  <si>
    <t>경 유
Diesel</t>
  </si>
  <si>
    <t xml:space="preserve">단위 : 개, 명, 백만원 </t>
  </si>
  <si>
    <t>단위 : 개소, 명</t>
  </si>
  <si>
    <t>Unit : each, person</t>
  </si>
  <si>
    <t>※ 『민수용탄 수급』,『연탄생산』은 해당자료가 없으므로 수록하지 않음.</t>
    <phoneticPr fontId="3" type="noConversion"/>
  </si>
  <si>
    <t>단위 : 개, 명, 백만원</t>
  </si>
  <si>
    <t>5 ~ 9인</t>
  </si>
  <si>
    <t>10 ~ 19인</t>
  </si>
  <si>
    <t>20 ~ 49인</t>
  </si>
  <si>
    <t>50 ~ 99인</t>
  </si>
  <si>
    <t>100 ~ 199인</t>
  </si>
  <si>
    <t>200 ~ 299인</t>
  </si>
  <si>
    <t>300 ~ 499인</t>
  </si>
  <si>
    <t>5. 광산물 생산</t>
    <phoneticPr fontId="6" type="noConversion"/>
  </si>
  <si>
    <t>연별</t>
    <phoneticPr fontId="6" type="noConversion"/>
  </si>
  <si>
    <t>Year</t>
    <phoneticPr fontId="3" type="noConversion"/>
  </si>
  <si>
    <t>단위 : M/T</t>
    <phoneticPr fontId="6" type="noConversion"/>
  </si>
  <si>
    <t>Unit : M/T</t>
    <phoneticPr fontId="6" type="noConversion"/>
  </si>
  <si>
    <t>연 별</t>
    <phoneticPr fontId="6" type="noConversion"/>
  </si>
  <si>
    <t>합계
Total</t>
    <phoneticPr fontId="6" type="noConversion"/>
  </si>
  <si>
    <t>연
Lead</t>
    <phoneticPr fontId="6" type="noConversion"/>
  </si>
  <si>
    <t>아연
Zinc</t>
    <phoneticPr fontId="6" type="noConversion"/>
  </si>
  <si>
    <t>불석
Fluorine Stone</t>
    <phoneticPr fontId="6" type="noConversion"/>
  </si>
  <si>
    <t xml:space="preserve">규석
Silica </t>
    <phoneticPr fontId="6" type="noConversion"/>
  </si>
  <si>
    <t xml:space="preserve">규사
Silica Sand </t>
    <phoneticPr fontId="6" type="noConversion"/>
  </si>
  <si>
    <t>고 령 토
Kaoline</t>
    <phoneticPr fontId="6" type="noConversion"/>
  </si>
  <si>
    <t>납석
Aglmatolite</t>
    <phoneticPr fontId="6" type="noConversion"/>
  </si>
  <si>
    <t>흑연
Graphite</t>
    <phoneticPr fontId="6" type="noConversion"/>
  </si>
  <si>
    <t>운모
Mica</t>
    <phoneticPr fontId="6" type="noConversion"/>
  </si>
  <si>
    <t>장석
Felspar</t>
    <phoneticPr fontId="6" type="noConversion"/>
  </si>
  <si>
    <t>석탄
Coal</t>
    <phoneticPr fontId="6" type="noConversion"/>
  </si>
  <si>
    <t>사문석
Serpentine</t>
    <phoneticPr fontId="6" type="noConversion"/>
  </si>
  <si>
    <t>기타
Others</t>
    <phoneticPr fontId="6" type="noConversion"/>
  </si>
  <si>
    <t>6. 산업 및 농공단지</t>
    <phoneticPr fontId="6" type="noConversion"/>
  </si>
  <si>
    <t>6. Industrial and Agricultural Complex</t>
    <phoneticPr fontId="6" type="noConversion"/>
  </si>
  <si>
    <t>단위 : 개</t>
    <phoneticPr fontId="6" type="noConversion"/>
  </si>
  <si>
    <t>Unit : place</t>
    <phoneticPr fontId="6" type="noConversion"/>
  </si>
  <si>
    <t>성산지방산업단지</t>
    <phoneticPr fontId="3" type="noConversion"/>
  </si>
  <si>
    <t>유형고정자산연말잔액
(건설중인 자산 제외)
Amount of tangible
fixed assets
(at year-end)</t>
    <phoneticPr fontId="6" type="noConversion"/>
  </si>
  <si>
    <t>Ⅶ. 광업, 제조업 및 에너지</t>
    <phoneticPr fontId="6" type="noConversion"/>
  </si>
  <si>
    <t>Ⅶ. Mining, Manufacturing &amp; Energy</t>
    <phoneticPr fontId="6" type="noConversion"/>
  </si>
  <si>
    <t xml:space="preserve">                 </t>
    <phoneticPr fontId="6" type="noConversion"/>
  </si>
  <si>
    <t xml:space="preserve">5.Mineral production  </t>
    <phoneticPr fontId="6" type="noConversion"/>
  </si>
  <si>
    <t>30,000 이상</t>
  </si>
  <si>
    <t>1월 Jan.</t>
  </si>
  <si>
    <t>2월 Feb.</t>
  </si>
  <si>
    <t>3월 Mar.</t>
  </si>
  <si>
    <t>4월 Apr.</t>
  </si>
  <si>
    <t>5월 May.</t>
  </si>
  <si>
    <t>6월 Jun.</t>
  </si>
  <si>
    <t>7월 Jul.</t>
  </si>
  <si>
    <t>8월 Aug.</t>
  </si>
  <si>
    <t>9월 Sep.</t>
  </si>
  <si>
    <t>10월 Oct.</t>
  </si>
  <si>
    <t>11월 Nov.</t>
  </si>
  <si>
    <t>12월 Dec.</t>
  </si>
  <si>
    <t>8. 에너지 관리대상 현황</t>
    <phoneticPr fontId="6" type="noConversion"/>
  </si>
  <si>
    <t>Ⅶ. Mining, Manufacturing &amp; Energy</t>
    <phoneticPr fontId="3" type="noConversion"/>
  </si>
  <si>
    <r>
      <t xml:space="preserve">규조토
</t>
    </r>
    <r>
      <rPr>
        <sz val="8"/>
        <rFont val="돋움"/>
        <family val="3"/>
        <charset val="129"/>
      </rPr>
      <t>Diatoma-ceousearch</t>
    </r>
    <phoneticPr fontId="6" type="noConversion"/>
  </si>
  <si>
    <t>7. 석유류 소비량</t>
    <phoneticPr fontId="6" type="noConversion"/>
  </si>
  <si>
    <t>7. Petroleum Consumption</t>
    <phoneticPr fontId="6" type="noConversion"/>
  </si>
  <si>
    <t>(단위:배럴), 1배럴=158.9ℓ</t>
    <phoneticPr fontId="3" type="noConversion"/>
  </si>
  <si>
    <t>2006.12.31</t>
    <phoneticPr fontId="3" type="noConversion"/>
  </si>
  <si>
    <t>휘발유
Gasoline</t>
    <phoneticPr fontId="6" type="noConversion"/>
  </si>
  <si>
    <t xml:space="preserve">벙커C유
Bunker-C </t>
    <phoneticPr fontId="6" type="noConversion"/>
  </si>
  <si>
    <t>액화석유가스LPG</t>
    <phoneticPr fontId="6" type="noConversion"/>
  </si>
  <si>
    <t>Ⅶ. 광업, 제조업 및 에너지</t>
    <phoneticPr fontId="6" type="noConversion"/>
  </si>
  <si>
    <t>Ⅶ. Mining, Manufacturing &amp; Energy</t>
    <phoneticPr fontId="6" type="noConversion"/>
  </si>
  <si>
    <t xml:space="preserve">1. Mining and manufacturing </t>
    <phoneticPr fontId="6" type="noConversion"/>
  </si>
  <si>
    <t xml:space="preserve"> </t>
    <phoneticPr fontId="6" type="noConversion"/>
  </si>
  <si>
    <t xml:space="preserve"> Unit : each, person, million won</t>
    <phoneticPr fontId="6" type="noConversion"/>
  </si>
  <si>
    <t>연별</t>
    <phoneticPr fontId="6" type="noConversion"/>
  </si>
  <si>
    <t>합계(광업+제조업)
Total(Mining+Manufacturing)</t>
    <phoneticPr fontId="6" type="noConversion"/>
  </si>
  <si>
    <t>Year</t>
    <phoneticPr fontId="6" type="noConversion"/>
  </si>
  <si>
    <t>사업체수
Number of establishments</t>
    <phoneticPr fontId="6" type="noConversion"/>
  </si>
  <si>
    <t>출하액
Value of shipments</t>
    <phoneticPr fontId="6" type="noConversion"/>
  </si>
  <si>
    <t>완제품.반제품.재공품 재고액
Value of inventories</t>
    <phoneticPr fontId="6" type="noConversion"/>
  </si>
  <si>
    <t>주요생산비
Major production costs</t>
    <phoneticPr fontId="6" type="noConversion"/>
  </si>
  <si>
    <t>부가가치
Census value added</t>
    <phoneticPr fontId="6" type="noConversion"/>
  </si>
  <si>
    <t>연초
At beginning of year</t>
    <phoneticPr fontId="6" type="noConversion"/>
  </si>
  <si>
    <t>연말
At end of year</t>
    <phoneticPr fontId="6" type="noConversion"/>
  </si>
  <si>
    <t>연별</t>
    <phoneticPr fontId="6" type="noConversion"/>
  </si>
  <si>
    <t>광  업
Mining</t>
    <phoneticPr fontId="6" type="noConversion"/>
  </si>
  <si>
    <t>Year</t>
    <phoneticPr fontId="6" type="noConversion"/>
  </si>
  <si>
    <t>사업체수
Number of establi-shments</t>
    <phoneticPr fontId="6" type="noConversion"/>
  </si>
  <si>
    <t>출하액
Value of shipments</t>
    <phoneticPr fontId="6" type="noConversion"/>
  </si>
  <si>
    <t>완제품.반제품.재공품 재고액
Value of inventories</t>
    <phoneticPr fontId="6" type="noConversion"/>
  </si>
  <si>
    <t>주요생산비
Major production costs</t>
    <phoneticPr fontId="6" type="noConversion"/>
  </si>
  <si>
    <t>부가가치
Census value added</t>
    <phoneticPr fontId="6" type="noConversion"/>
  </si>
  <si>
    <t>유형고정자산연말잔액
(건설중인 자산 제외)
Amount of tangible
fixed assets
(at year-end)</t>
    <phoneticPr fontId="6" type="noConversion"/>
  </si>
  <si>
    <t>제조업
Manufacturing</t>
    <phoneticPr fontId="6" type="noConversion"/>
  </si>
  <si>
    <t>Ⅶ. 광업, 제조업 및 에너지</t>
    <phoneticPr fontId="6" type="noConversion"/>
  </si>
  <si>
    <t>2. 사업체규모별(중분류별) 광업 및 제조업</t>
    <phoneticPr fontId="6" type="noConversion"/>
  </si>
  <si>
    <t>Unit : each, person, million won</t>
    <phoneticPr fontId="6" type="noConversion"/>
  </si>
  <si>
    <t>연     별
규 모 별</t>
    <phoneticPr fontId="6" type="noConversion"/>
  </si>
  <si>
    <t>사업체수
Number of
 establishments</t>
    <phoneticPr fontId="6" type="noConversion"/>
  </si>
  <si>
    <t>출하액
Value of
shipments</t>
    <phoneticPr fontId="6" type="noConversion"/>
  </si>
  <si>
    <t>주요생산비
Major production
 costs</t>
    <phoneticPr fontId="6" type="noConversion"/>
  </si>
  <si>
    <t>부가가치
Census value
added</t>
    <phoneticPr fontId="6" type="noConversion"/>
  </si>
  <si>
    <t>유형고정자산연말잔액
(건설중인 자산 제외)
Amount of tangible
fixed assets
(at year-end)</t>
    <phoneticPr fontId="6" type="noConversion"/>
  </si>
  <si>
    <t>Year and Division of industry size of workers</t>
    <phoneticPr fontId="6" type="noConversion"/>
  </si>
  <si>
    <t xml:space="preserve"> </t>
    <phoneticPr fontId="6" type="noConversion"/>
  </si>
  <si>
    <t>5 ~ 9person</t>
    <phoneticPr fontId="6" type="noConversion"/>
  </si>
  <si>
    <t>10 ~ 19person</t>
    <phoneticPr fontId="6" type="noConversion"/>
  </si>
  <si>
    <t>20 ~ 49person</t>
    <phoneticPr fontId="6" type="noConversion"/>
  </si>
  <si>
    <t>50 ~ 99person</t>
    <phoneticPr fontId="6" type="noConversion"/>
  </si>
  <si>
    <t>100 ~ 199person</t>
    <phoneticPr fontId="6" type="noConversion"/>
  </si>
  <si>
    <t>200 ~ 299person</t>
    <phoneticPr fontId="6" type="noConversion"/>
  </si>
  <si>
    <t>300 ~ 499person</t>
    <phoneticPr fontId="6" type="noConversion"/>
  </si>
  <si>
    <t>500인 이상</t>
    <phoneticPr fontId="6" type="noConversion"/>
  </si>
  <si>
    <t>over 500 person</t>
    <phoneticPr fontId="6" type="noConversion"/>
  </si>
  <si>
    <t>주 : 사업체가 2개 이하인 경우 사업체의 비밀보호를 위해  "X" 로 표시</t>
    <phoneticPr fontId="3" type="noConversion"/>
  </si>
  <si>
    <t>3. 제조업 중분류별 사업체수 및 종사자수</t>
    <phoneticPr fontId="15" type="noConversion"/>
  </si>
  <si>
    <t>3. Number of Establishments and Workers
by Division of Industry</t>
    <phoneticPr fontId="15" type="noConversion"/>
  </si>
  <si>
    <t>연별</t>
    <phoneticPr fontId="15" type="noConversion"/>
  </si>
  <si>
    <t>합계
Total</t>
    <phoneticPr fontId="15" type="noConversion"/>
  </si>
  <si>
    <t>식료품 제조업
Food Products</t>
    <phoneticPr fontId="15" type="noConversion"/>
  </si>
  <si>
    <t>음료제조업
Beverages</t>
    <phoneticPr fontId="3" type="noConversion"/>
  </si>
  <si>
    <t>담배제조업
Tobacco products</t>
    <phoneticPr fontId="15" type="noConversion"/>
  </si>
  <si>
    <t>섬유제품제조업:의복제외
Textiles, Except Apparel</t>
    <phoneticPr fontId="15" type="noConversion"/>
  </si>
  <si>
    <t>가죽,가방 및 신발제조업
Tanning and Dressing of Leather , Luggage and Footwear</t>
    <phoneticPr fontId="15" type="noConversion"/>
  </si>
  <si>
    <t>Year</t>
    <phoneticPr fontId="15" type="noConversion"/>
  </si>
  <si>
    <t>사업체수
Establishments</t>
    <phoneticPr fontId="15" type="noConversion"/>
  </si>
  <si>
    <t>종사자수
Workers</t>
    <phoneticPr fontId="15" type="noConversion"/>
  </si>
  <si>
    <t>펄프, 종이 및 종이제품 제조업
Pulp, Paper and Paper Products</t>
    <phoneticPr fontId="15" type="noConversion"/>
  </si>
  <si>
    <t>인쇄 및 기록매체 복제업
Printing and Reproduction of Recorded Media</t>
    <phoneticPr fontId="15" type="noConversion"/>
  </si>
  <si>
    <t>코크스, 연탄 및 석유정제품 제조업
Coke, hard-coal and lignite fuel briquettes and Refined Petroleum Products</t>
    <phoneticPr fontId="15" type="noConversion"/>
  </si>
  <si>
    <t>화학물질 및 화학제품 제조업;의약품 제외
chemicals and chemical products except pharmaceuticals, medicinal chemicals</t>
    <phoneticPr fontId="3" type="noConversion"/>
  </si>
  <si>
    <t>의료용 물질 및 의약품 제조업
Pharmaceuticals, Medicinal Chemicals and Botanical Products</t>
    <phoneticPr fontId="3" type="noConversion"/>
  </si>
  <si>
    <t>고무제품 및 플라스틱제품 제조업
 Rubber and Plastic Products</t>
    <phoneticPr fontId="15" type="noConversion"/>
  </si>
  <si>
    <t>비금속 광물제품 제조업
Other Non-mitallic mineral products</t>
    <phoneticPr fontId="15" type="noConversion"/>
  </si>
  <si>
    <t>1차 금속 제조업
Basic Metal Products</t>
    <phoneticPr fontId="3" type="noConversion"/>
  </si>
  <si>
    <t>금속가공제품 제조업;기계 및 가구 제외
Fabricated Metal Products, Except Machinery and Furniture</t>
    <phoneticPr fontId="3" type="noConversion"/>
  </si>
  <si>
    <t>전자부품,컴퓨터,영상,
음향및통신장비
Electronic components,
computer,Radio, Television, 
and Communication Equipment and Apparatuses</t>
    <phoneticPr fontId="3" type="noConversion"/>
  </si>
  <si>
    <t>의료, 정밀, 광학기기 및
 시계 제조업
Medical, Precision and Optical Instruments, Watches and Clocks</t>
    <phoneticPr fontId="15" type="noConversion"/>
  </si>
  <si>
    <t>전기장비제조업
Electrical  Equipment</t>
    <phoneticPr fontId="3" type="noConversion"/>
  </si>
  <si>
    <t>기타 운송장비 제조업
Other Transport Equipment</t>
    <phoneticPr fontId="3" type="noConversion"/>
  </si>
  <si>
    <t>가구 제조업
Furniture</t>
    <phoneticPr fontId="15" type="noConversion"/>
  </si>
  <si>
    <t>기타 제품 제조업
Other manufacturing</t>
    <phoneticPr fontId="15" type="noConversion"/>
  </si>
  <si>
    <t>기타 기계 및 장비 제조업
Other Machinery and Equipment</t>
    <phoneticPr fontId="3" type="noConversion"/>
  </si>
  <si>
    <t xml:space="preserve">기 타
Others </t>
    <rPh sb="0" eb="10">
      <t xml:space="preserve">     1)</t>
    </rPh>
    <phoneticPr fontId="3" type="noConversion"/>
  </si>
  <si>
    <t>자동차 및 트레일러제조업
Motor Vehicles &amp; Trailers and Semitrailers</t>
    <phoneticPr fontId="15" type="noConversion"/>
  </si>
  <si>
    <t>2,000∼5,000 미만</t>
    <phoneticPr fontId="6" type="noConversion"/>
  </si>
  <si>
    <t>5,000∼30,000 미만</t>
    <phoneticPr fontId="6" type="noConversion"/>
  </si>
  <si>
    <t>단위 : kl</t>
    <phoneticPr fontId="6" type="noConversion"/>
  </si>
  <si>
    <t>Unit : kl</t>
    <phoneticPr fontId="6" type="noConversion"/>
  </si>
  <si>
    <t>1. 광업 및 제조업</t>
    <phoneticPr fontId="6" type="noConversion"/>
  </si>
  <si>
    <t>의복,의복액세서리 및 모피제품 제조업
wearing apparel, clothing accessories and furarticles</t>
    <phoneticPr fontId="15" type="noConversion"/>
  </si>
  <si>
    <t xml:space="preserve"> 목재 및 나무제품제조업;가구제외
Wood and Products of Wood &amp; Cork ; Except Furniture </t>
    <phoneticPr fontId="15" type="noConversion"/>
  </si>
  <si>
    <t xml:space="preserve">분양대상면적
Rental area
</t>
    <phoneticPr fontId="6" type="noConversion"/>
  </si>
  <si>
    <t>8. Energy Control</t>
    <phoneticPr fontId="6" type="noConversion"/>
  </si>
  <si>
    <t>가동업체
Number of operating establishments</t>
    <phoneticPr fontId="3" type="noConversion"/>
  </si>
  <si>
    <t>종사자수
Number of workers(monthly average)</t>
    <phoneticPr fontId="6" type="noConversion"/>
  </si>
  <si>
    <t>급여액
(퇴직금제외)
Wages and salaries</t>
    <phoneticPr fontId="6" type="noConversion"/>
  </si>
  <si>
    <t>종사자수
Number of workers(mon-thly average)</t>
    <phoneticPr fontId="6" type="noConversion"/>
  </si>
  <si>
    <t>종사자수
Number of workers
(monthly average)</t>
    <phoneticPr fontId="6" type="noConversion"/>
  </si>
  <si>
    <t>급여액
(퇴직금제외)
Wages and salaries</t>
    <phoneticPr fontId="6" type="noConversion"/>
  </si>
  <si>
    <t>동고령산업단지</t>
    <phoneticPr fontId="3" type="noConversion"/>
  </si>
  <si>
    <t>-</t>
  </si>
  <si>
    <t>열뫼일반산업단지</t>
    <phoneticPr fontId="3" type="noConversion"/>
  </si>
  <si>
    <t>자료 : 기업경제과</t>
    <phoneticPr fontId="6" type="noConversion"/>
  </si>
  <si>
    <t>자료 : 기업경제과</t>
    <phoneticPr fontId="3" type="noConversion"/>
  </si>
  <si>
    <t>연별 및
지방, 농공</t>
    <phoneticPr fontId="6" type="noConversion"/>
  </si>
  <si>
    <t xml:space="preserve">지방단지 </t>
    <phoneticPr fontId="3" type="noConversion"/>
  </si>
  <si>
    <t>농공단지</t>
    <phoneticPr fontId="6" type="noConversion"/>
  </si>
  <si>
    <t>Local Complex</t>
    <phoneticPr fontId="3" type="noConversion"/>
  </si>
  <si>
    <t>Year &amp; Industrial Complex</t>
    <phoneticPr fontId="6" type="noConversion"/>
  </si>
  <si>
    <t>Agr. &amp; Ind. Complex</t>
    <phoneticPr fontId="3" type="noConversion"/>
  </si>
  <si>
    <t>연별 및 월별
Year &amp;Month</t>
    <phoneticPr fontId="6" type="noConversion"/>
  </si>
  <si>
    <t>연별
Year</t>
    <phoneticPr fontId="6" type="noConversion"/>
  </si>
  <si>
    <t>자료 : 경상북도 청정에너지산업과,  2007년 자료부터 수록</t>
    <phoneticPr fontId="6" type="noConversion"/>
  </si>
  <si>
    <t>월성일반산업단지</t>
  </si>
  <si>
    <t>자료 : 기업경제과, 도시과</t>
    <phoneticPr fontId="3" type="noConversion"/>
  </si>
  <si>
    <t>주 : 가행은 연중 1월 이상 광물생산보고서(생산이 없는 경우도 포함)를 제출한 경우</t>
    <phoneticPr fontId="6" type="noConversion"/>
  </si>
  <si>
    <t>자료 : 통계청, 「광업제조업조사」, 2015년 자료는 경제총조사 자료임.</t>
    <phoneticPr fontId="6" type="noConversion"/>
  </si>
  <si>
    <t>관리대상 수
Number of 
Subject to control</t>
    <phoneticPr fontId="6" type="noConversion"/>
  </si>
  <si>
    <t>에너지 사용량 현황  By Energy Consumption(TOE/year)</t>
    <phoneticPr fontId="6" type="noConversion"/>
  </si>
  <si>
    <t>단위 :  개</t>
    <phoneticPr fontId="6" type="noConversion"/>
  </si>
  <si>
    <t>Unit : number</t>
    <phoneticPr fontId="6" type="noConversion"/>
  </si>
  <si>
    <t>자료 : 통계청, 「광업제조업조사」 2015 양식변경  생산액제외, 2015년 자료는 경제총조사 자료임.</t>
    <phoneticPr fontId="6" type="noConversion"/>
  </si>
  <si>
    <t>...</t>
  </si>
  <si>
    <t>주 : 기타에는 경질중유, 중유, 제트유 등 포함</t>
    <phoneticPr fontId="6" type="noConversion"/>
  </si>
  <si>
    <t>고령1일반산업단지</t>
  </si>
  <si>
    <t>고령2일반산업단지</t>
  </si>
  <si>
    <t>×</t>
    <phoneticPr fontId="3" type="noConversion"/>
  </si>
  <si>
    <t>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</si>
</sst>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-* #,##0_-;\-* #,##0_-;_-* &quot;-&quot;_-;_-@_-"/>
    <numFmt numFmtId="176" formatCode="_-* #,##0_-;&quot;₩&quot;\!\-* #,##0_-;_-* &quot;-&quot;_-;_-@_-"/>
    <numFmt numFmtId="177" formatCode="#,##0_);[Red]\(#,##0\)"/>
    <numFmt numFmtId="178" formatCode="#,##0_ "/>
    <numFmt numFmtId="179" formatCode="_ * #,##0_ ;_ * \-#,##0_ ;_ * &quot;-&quot;_ ;_ @_ "/>
    <numFmt numFmtId="180" formatCode="_ * #,##0.00_ ;_ * \-#,##0.00_ ;_ * &quot;-&quot;??_ ;_ @_ "/>
    <numFmt numFmtId="181" formatCode="0_);[Red]\(0\)"/>
    <numFmt numFmtId="182" formatCode="&quot;₩&quot;#,##0;&quot;₩&quot;&quot;₩&quot;\-#,##0"/>
    <numFmt numFmtId="183" formatCode="_ * #,##0.00_ ;_ * \-#,##0.00_ ;_ * &quot;-&quot;_ ;_ @_ "/>
    <numFmt numFmtId="184" formatCode="&quot;₩&quot;#,##0.00;&quot;₩&quot;\-#,##0.00"/>
    <numFmt numFmtId="185" formatCode="_-[$€-2]* #,##0.00_-;\-[$€-2]* #,##0.00_-;_-[$€-2]* &quot;-&quot;??_-"/>
    <numFmt numFmtId="186" formatCode="&quot;₩&quot;#,##0;[Red]&quot;₩&quot;&quot;₩&quot;\-#,##0"/>
    <numFmt numFmtId="18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&quot;₩&quot;#,##0.00;[Red]&quot;₩&quot;\-#,##0.00"/>
    <numFmt numFmtId="193" formatCode="_ &quot;₩&quot;* #,##0_ ;_ &quot;₩&quot;* \-#,##0_ ;_ &quot;₩&quot;* &quot;-&quot;_ ;_ @_ "/>
    <numFmt numFmtId="194" formatCode="&quot;$&quot;#,##0_);[Red]\(&quot;$&quot;#,##0\)"/>
    <numFmt numFmtId="195" formatCode="&quot;₩&quot;#,##0;[Red]&quot;₩&quot;\-#,##0"/>
    <numFmt numFmtId="196" formatCode="_ &quot;₩&quot;* #,##0.00_ ;_ &quot;₩&quot;* \-#,##0.00_ ;_ &quot;₩&quot;* &quot;-&quot;??_ ;_ @_ "/>
    <numFmt numFmtId="197" formatCode="&quot;$&quot;#,##0.00_);[Red]\(&quot;$&quot;#,##0.00\)"/>
    <numFmt numFmtId="198" formatCode="#,##0;[Red]&quot;-&quot;#,##0"/>
    <numFmt numFmtId="199" formatCode="#,##0.00;[Red]&quot;-&quot;#,##0.00"/>
    <numFmt numFmtId="200" formatCode="&quot;R$&quot;#,##0_);[Red]\(&quot;R$&quot;#,##0\)"/>
  </numFmts>
  <fonts count="72"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10"/>
      <name val="돋움"/>
      <family val="3"/>
      <charset val="129"/>
    </font>
    <font>
      <sz val="10"/>
      <name val="바탕"/>
      <family val="1"/>
      <charset val="129"/>
    </font>
    <font>
      <sz val="10"/>
      <name val="돋움체"/>
      <family val="3"/>
      <charset val="129"/>
    </font>
    <font>
      <b/>
      <sz val="9"/>
      <name val="돋움"/>
      <family val="3"/>
      <charset val="129"/>
    </font>
    <font>
      <sz val="12"/>
      <name val="바탕"/>
      <family val="1"/>
      <charset val="129"/>
    </font>
    <font>
      <b/>
      <sz val="17"/>
      <name val="굴림"/>
      <family val="3"/>
      <charset val="129"/>
    </font>
    <font>
      <b/>
      <sz val="15"/>
      <name val="굴림"/>
      <family val="3"/>
      <charset val="129"/>
    </font>
    <font>
      <sz val="11"/>
      <name val="돋움"/>
      <family val="3"/>
      <charset val="129"/>
    </font>
    <font>
      <b/>
      <sz val="16"/>
      <name val="바탕체"/>
      <family val="1"/>
      <charset val="129"/>
    </font>
    <font>
      <sz val="9"/>
      <name val="Arial Narrow"/>
      <family val="2"/>
    </font>
    <font>
      <b/>
      <sz val="10"/>
      <name val="돋움"/>
      <family val="3"/>
      <charset val="129"/>
    </font>
    <font>
      <b/>
      <sz val="16"/>
      <name val="돋움"/>
      <family val="3"/>
      <charset val="129"/>
    </font>
    <font>
      <sz val="9"/>
      <name val="굴림체"/>
      <family val="3"/>
      <charset val="129"/>
    </font>
    <font>
      <sz val="7"/>
      <name val="돋움"/>
      <family val="3"/>
      <charset val="129"/>
    </font>
    <font>
      <sz val="6"/>
      <name val="돋움"/>
      <family val="3"/>
      <charset val="129"/>
    </font>
    <font>
      <sz val="10"/>
      <name val="굴림체"/>
      <family val="3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0"/>
      <name val="Arial"/>
      <family val="2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0"/>
      <name val="바탕체"/>
      <family val="1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name val="뼻뮝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04">
    <xf numFmtId="0" fontId="0" fillId="0" borderId="0"/>
    <xf numFmtId="0" fontId="5" fillId="0" borderId="0"/>
    <xf numFmtId="0" fontId="51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41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3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3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44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44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196" fontId="43" fillId="0" borderId="0" applyFont="0" applyFill="0" applyBorder="0" applyAlignment="0" applyProtection="0"/>
    <xf numFmtId="195" fontId="42" fillId="0" borderId="0" applyFont="0" applyFill="0" applyBorder="0" applyAlignment="0" applyProtection="0"/>
    <xf numFmtId="196" fontId="43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44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96" fontId="31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31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2" fillId="0" borderId="0" applyFont="0" applyFill="0" applyBorder="0" applyAlignment="0" applyProtection="0"/>
    <xf numFmtId="179" fontId="43" fillId="0" borderId="0" applyFont="0" applyFill="0" applyBorder="0" applyAlignment="0" applyProtection="0"/>
    <xf numFmtId="198" fontId="42" fillId="0" borderId="0" applyFont="0" applyFill="0" applyBorder="0" applyAlignment="0" applyProtection="0"/>
    <xf numFmtId="179" fontId="43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4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44" fillId="0" borderId="0" applyFont="0" applyFill="0" applyBorder="0" applyAlignment="0" applyProtection="0"/>
    <xf numFmtId="199" fontId="41" fillId="0" borderId="0" applyFont="0" applyFill="0" applyBorder="0" applyAlignment="0" applyProtection="0"/>
    <xf numFmtId="199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99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44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/>
    <xf numFmtId="0" fontId="31" fillId="0" borderId="0"/>
    <xf numFmtId="0" fontId="41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6" fillId="0" borderId="0"/>
    <xf numFmtId="0" fontId="43" fillId="0" borderId="0"/>
    <xf numFmtId="0" fontId="31" fillId="0" borderId="0"/>
    <xf numFmtId="0" fontId="44" fillId="0" borderId="0"/>
    <xf numFmtId="0" fontId="31" fillId="0" borderId="0"/>
    <xf numFmtId="0" fontId="44" fillId="0" borderId="0"/>
    <xf numFmtId="0" fontId="46" fillId="0" borderId="0"/>
    <xf numFmtId="0" fontId="43" fillId="0" borderId="0"/>
    <xf numFmtId="0" fontId="47" fillId="0" borderId="0"/>
    <xf numFmtId="0" fontId="48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31" fillId="0" borderId="0"/>
    <xf numFmtId="0" fontId="44" fillId="0" borderId="0"/>
    <xf numFmtId="0" fontId="33" fillId="0" borderId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5" fillId="0" borderId="0" applyFont="0" applyFill="0" applyBorder="0" applyAlignment="0" applyProtection="0"/>
    <xf numFmtId="2" fontId="26" fillId="0" borderId="0" applyFont="0" applyFill="0" applyBorder="0" applyAlignment="0" applyProtection="0"/>
    <xf numFmtId="38" fontId="34" fillId="16" borderId="0" applyNumberFormat="0" applyBorder="0" applyAlignment="0" applyProtection="0"/>
    <xf numFmtId="0" fontId="35" fillId="0" borderId="0">
      <alignment horizontal="left"/>
    </xf>
    <xf numFmtId="0" fontId="36" fillId="0" borderId="1" applyNumberFormat="0" applyAlignment="0" applyProtection="0">
      <alignment horizontal="left" vertical="center"/>
    </xf>
    <xf numFmtId="0" fontId="36" fillId="0" borderId="2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0" fontId="34" fillId="16" borderId="3" applyNumberFormat="0" applyBorder="0" applyAlignment="0" applyProtection="0"/>
    <xf numFmtId="0" fontId="38" fillId="0" borderId="4"/>
    <xf numFmtId="0" fontId="5" fillId="0" borderId="0"/>
    <xf numFmtId="0" fontId="26" fillId="0" borderId="0"/>
    <xf numFmtId="10" fontId="26" fillId="0" borderId="0" applyFont="0" applyFill="0" applyBorder="0" applyAlignment="0" applyProtection="0"/>
    <xf numFmtId="0" fontId="38" fillId="0" borderId="0"/>
    <xf numFmtId="0" fontId="53" fillId="0" borderId="0" applyFill="0" applyBorder="0" applyProtection="0">
      <alignment horizontal="centerContinuous" vertical="center"/>
    </xf>
    <xf numFmtId="0" fontId="54" fillId="16" borderId="0" applyFill="0" applyBorder="0" applyProtection="0">
      <alignment horizontal="center" vertical="center"/>
    </xf>
    <xf numFmtId="0" fontId="26" fillId="0" borderId="5" applyNumberFormat="0" applyFont="0" applyFill="0" applyAlignment="0" applyProtection="0"/>
    <xf numFmtId="0" fontId="39" fillId="0" borderId="6">
      <alignment horizontal="left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1" borderId="7" applyNumberFormat="0" applyAlignment="0" applyProtection="0">
      <alignment vertical="center"/>
    </xf>
    <xf numFmtId="189" fontId="5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57" fillId="3" borderId="0" applyNumberFormat="0" applyBorder="0" applyAlignment="0" applyProtection="0">
      <alignment vertical="center"/>
    </xf>
    <xf numFmtId="0" fontId="24" fillId="0" borderId="0">
      <protection locked="0"/>
    </xf>
    <xf numFmtId="0" fontId="24" fillId="0" borderId="0">
      <protection locked="0"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5" fillId="22" borderId="8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" fillId="0" borderId="0">
      <alignment vertical="center"/>
    </xf>
    <xf numFmtId="9" fontId="58" fillId="16" borderId="0" applyFill="0" applyBorder="0" applyProtection="0">
      <alignment horizontal="right"/>
    </xf>
    <xf numFmtId="10" fontId="58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0" fontId="59" fillId="23" borderId="0" applyNumberFormat="0" applyBorder="0" applyAlignment="0" applyProtection="0">
      <alignment vertical="center"/>
    </xf>
    <xf numFmtId="0" fontId="49" fillId="0" borderId="0"/>
    <xf numFmtId="0" fontId="60" fillId="0" borderId="0" applyNumberFormat="0" applyFill="0" applyBorder="0" applyAlignment="0" applyProtection="0">
      <alignment vertical="center"/>
    </xf>
    <xf numFmtId="0" fontId="61" fillId="24" borderId="9" applyNumberFormat="0" applyAlignment="0" applyProtection="0">
      <alignment vertical="center"/>
    </xf>
    <xf numFmtId="186" fontId="26" fillId="0" borderId="0">
      <alignment vertical="center"/>
    </xf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2" fillId="0" borderId="10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4" fillId="7" borderId="7" applyNumberFormat="0" applyAlignment="0" applyProtection="0">
      <alignment vertical="center"/>
    </xf>
    <xf numFmtId="4" fontId="24" fillId="0" borderId="0">
      <protection locked="0"/>
    </xf>
    <xf numFmtId="190" fontId="5" fillId="0" borderId="0">
      <protection locked="0"/>
    </xf>
    <xf numFmtId="0" fontId="27" fillId="0" borderId="0">
      <alignment vertical="center"/>
    </xf>
    <xf numFmtId="0" fontId="65" fillId="0" borderId="12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9" fillId="21" borderId="15" applyNumberFormat="0" applyAlignment="0" applyProtection="0">
      <alignment vertical="center"/>
    </xf>
    <xf numFmtId="41" fontId="2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Protection="0"/>
    <xf numFmtId="179" fontId="5" fillId="0" borderId="0" applyProtection="0"/>
    <xf numFmtId="200" fontId="2" fillId="16" borderId="0" applyFill="0" applyBorder="0" applyProtection="0">
      <alignment horizontal="right"/>
    </xf>
    <xf numFmtId="0" fontId="5" fillId="0" borderId="0" applyFont="0" applyFill="0" applyBorder="0" applyAlignment="0" applyProtection="0"/>
    <xf numFmtId="0" fontId="28" fillId="0" borderId="0">
      <alignment vertical="center"/>
    </xf>
    <xf numFmtId="188" fontId="5" fillId="0" borderId="0">
      <protection locked="0"/>
    </xf>
    <xf numFmtId="0" fontId="2" fillId="0" borderId="0">
      <alignment vertical="center"/>
    </xf>
    <xf numFmtId="0" fontId="5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5" fillId="0" borderId="0"/>
    <xf numFmtId="0" fontId="5" fillId="0" borderId="0"/>
    <xf numFmtId="0" fontId="24" fillId="0" borderId="5">
      <protection locked="0"/>
    </xf>
    <xf numFmtId="187" fontId="5" fillId="0" borderId="0">
      <protection locked="0"/>
    </xf>
    <xf numFmtId="191" fontId="5" fillId="0" borderId="0">
      <protection locked="0"/>
    </xf>
  </cellStyleXfs>
  <cellXfs count="487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41" fontId="4" fillId="0" borderId="0" xfId="0" applyNumberFormat="1" applyFont="1" applyAlignment="1">
      <alignment vertical="center"/>
    </xf>
    <xf numFmtId="0" fontId="5" fillId="16" borderId="0" xfId="199" applyFont="1" applyFill="1" applyBorder="1" applyAlignment="1">
      <alignment horizontal="center" vertical="center"/>
    </xf>
    <xf numFmtId="3" fontId="5" fillId="16" borderId="0" xfId="199" applyNumberFormat="1" applyFont="1" applyFill="1" applyAlignment="1">
      <alignment horizontal="center" vertical="center"/>
    </xf>
    <xf numFmtId="0" fontId="11" fillId="16" borderId="0" xfId="199" applyFont="1" applyFill="1" applyAlignment="1">
      <alignment horizontal="center" vertical="center"/>
    </xf>
    <xf numFmtId="0" fontId="12" fillId="16" borderId="0" xfId="199" applyFont="1" applyFill="1" applyBorder="1" applyAlignment="1">
      <alignment horizontal="center" vertical="center"/>
    </xf>
    <xf numFmtId="0" fontId="13" fillId="16" borderId="0" xfId="199" applyFont="1" applyFill="1" applyAlignment="1">
      <alignment horizontal="center" vertical="center"/>
    </xf>
    <xf numFmtId="0" fontId="13" fillId="16" borderId="0" xfId="199" applyFont="1" applyFill="1" applyBorder="1" applyAlignment="1">
      <alignment horizontal="center" vertical="center"/>
    </xf>
    <xf numFmtId="0" fontId="3" fillId="16" borderId="0" xfId="199" applyFont="1" applyFill="1" applyBorder="1" applyAlignment="1">
      <alignment horizontal="left" vertical="center"/>
    </xf>
    <xf numFmtId="0" fontId="4" fillId="16" borderId="0" xfId="199" applyFont="1" applyFill="1" applyBorder="1" applyAlignment="1">
      <alignment horizontal="center" vertical="center"/>
    </xf>
    <xf numFmtId="0" fontId="10" fillId="16" borderId="0" xfId="199" applyFont="1" applyFill="1" applyBorder="1" applyAlignment="1">
      <alignment horizontal="center" vertical="center"/>
    </xf>
    <xf numFmtId="0" fontId="4" fillId="16" borderId="0" xfId="199" applyNumberFormat="1" applyFont="1" applyFill="1" applyBorder="1" applyAlignment="1">
      <alignment horizontal="center" vertical="center"/>
    </xf>
    <xf numFmtId="0" fontId="4" fillId="16" borderId="0" xfId="199" applyFont="1" applyFill="1" applyAlignment="1">
      <alignment horizontal="center" vertical="center"/>
    </xf>
    <xf numFmtId="0" fontId="4" fillId="0" borderId="0" xfId="0" applyFont="1" applyBorder="1"/>
    <xf numFmtId="0" fontId="5" fillId="16" borderId="0" xfId="199" applyFill="1" applyBorder="1" applyAlignment="1">
      <alignment horizontal="center" vertical="center"/>
    </xf>
    <xf numFmtId="41" fontId="10" fillId="16" borderId="0" xfId="199" applyNumberFormat="1" applyFont="1" applyFill="1" applyBorder="1" applyAlignment="1">
      <alignment horizontal="center" vertical="center"/>
    </xf>
    <xf numFmtId="0" fontId="12" fillId="16" borderId="0" xfId="199" applyFont="1" applyFill="1" applyAlignment="1">
      <alignment horizontal="center" vertical="center"/>
    </xf>
    <xf numFmtId="0" fontId="5" fillId="16" borderId="0" xfId="199" applyFill="1" applyAlignment="1">
      <alignment horizontal="center" vertical="center"/>
    </xf>
    <xf numFmtId="0" fontId="10" fillId="16" borderId="0" xfId="199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1" fontId="10" fillId="0" borderId="0" xfId="199" applyNumberFormat="1" applyFont="1" applyFill="1" applyBorder="1" applyAlignment="1">
      <alignment horizontal="center" vertical="center"/>
    </xf>
    <xf numFmtId="0" fontId="4" fillId="16" borderId="0" xfId="199" applyFont="1" applyFill="1" applyAlignment="1">
      <alignment horizontal="right" vertical="center"/>
    </xf>
    <xf numFmtId="179" fontId="16" fillId="16" borderId="0" xfId="166" applyFont="1" applyFill="1" applyAlignment="1">
      <alignment horizontal="center" vertical="center"/>
    </xf>
    <xf numFmtId="0" fontId="4" fillId="16" borderId="0" xfId="199" applyFont="1" applyFill="1" applyBorder="1" applyAlignment="1">
      <alignment horizontal="left" vertical="center"/>
    </xf>
    <xf numFmtId="0" fontId="4" fillId="16" borderId="0" xfId="199" applyFont="1" applyFill="1" applyBorder="1" applyAlignment="1">
      <alignment horizontal="right" vertical="center"/>
    </xf>
    <xf numFmtId="41" fontId="4" fillId="16" borderId="0" xfId="199" applyNumberFormat="1" applyFont="1" applyFill="1" applyAlignment="1">
      <alignment horizontal="right" vertical="center"/>
    </xf>
    <xf numFmtId="0" fontId="3" fillId="16" borderId="16" xfId="199" applyFont="1" applyFill="1" applyBorder="1" applyAlignment="1">
      <alignment horizontal="center" vertical="center"/>
    </xf>
    <xf numFmtId="4" fontId="3" fillId="16" borderId="16" xfId="199" applyNumberFormat="1" applyFont="1" applyFill="1" applyBorder="1" applyAlignment="1">
      <alignment horizontal="center" vertical="center"/>
    </xf>
    <xf numFmtId="0" fontId="3" fillId="16" borderId="16" xfId="199" applyFont="1" applyFill="1" applyBorder="1" applyAlignment="1">
      <alignment horizontal="right" vertical="center"/>
    </xf>
    <xf numFmtId="0" fontId="3" fillId="16" borderId="0" xfId="199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199" applyFont="1" applyFill="1" applyBorder="1" applyAlignment="1">
      <alignment horizontal="center" vertical="center"/>
    </xf>
    <xf numFmtId="0" fontId="4" fillId="0" borderId="0" xfId="199" applyFont="1" applyFill="1" applyBorder="1" applyAlignment="1">
      <alignment horizontal="center" vertical="center"/>
    </xf>
    <xf numFmtId="181" fontId="4" fillId="16" borderId="17" xfId="199" quotePrefix="1" applyNumberFormat="1" applyFont="1" applyFill="1" applyBorder="1" applyAlignment="1">
      <alignment horizontal="center" vertical="center"/>
    </xf>
    <xf numFmtId="0" fontId="4" fillId="16" borderId="0" xfId="0" applyFont="1" applyFill="1" applyAlignment="1">
      <alignment horizontal="left" vertical="center"/>
    </xf>
    <xf numFmtId="179" fontId="4" fillId="16" borderId="0" xfId="188" applyFont="1" applyFill="1" applyBorder="1" applyAlignment="1">
      <alignment horizontal="left" vertical="center"/>
    </xf>
    <xf numFmtId="0" fontId="4" fillId="16" borderId="0" xfId="0" applyFont="1" applyFill="1" applyBorder="1" applyAlignment="1">
      <alignment horizontal="left" vertical="center"/>
    </xf>
    <xf numFmtId="0" fontId="4" fillId="16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16" borderId="0" xfId="0" applyFont="1" applyFill="1" applyAlignment="1">
      <alignment horizontal="center" vertical="center"/>
    </xf>
    <xf numFmtId="0" fontId="13" fillId="16" borderId="0" xfId="0" applyFont="1" applyFill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179" fontId="4" fillId="16" borderId="0" xfId="185" applyFont="1" applyFill="1" applyBorder="1" applyAlignment="1">
      <alignment horizontal="right" vertical="center"/>
    </xf>
    <xf numFmtId="179" fontId="4" fillId="16" borderId="21" xfId="188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179" fontId="4" fillId="16" borderId="24" xfId="188" applyFont="1" applyFill="1" applyBorder="1" applyAlignment="1">
      <alignment horizontal="center" vertical="center"/>
    </xf>
    <xf numFmtId="179" fontId="4" fillId="16" borderId="25" xfId="188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4" fillId="0" borderId="20" xfId="160" applyFont="1" applyBorder="1" applyAlignment="1">
      <alignment vertical="center"/>
    </xf>
    <xf numFmtId="176" fontId="4" fillId="0" borderId="0" xfId="160" applyFont="1" applyBorder="1" applyAlignment="1">
      <alignment vertical="center"/>
    </xf>
    <xf numFmtId="176" fontId="4" fillId="0" borderId="17" xfId="160" applyFont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76" fontId="9" fillId="0" borderId="16" xfId="160" applyFont="1" applyBorder="1" applyAlignment="1">
      <alignment horizontal="center" vertical="center"/>
    </xf>
    <xf numFmtId="176" fontId="9" fillId="0" borderId="16" xfId="160" quotePrefix="1" applyFont="1" applyBorder="1" applyAlignment="1">
      <alignment horizontal="right" vertical="center"/>
    </xf>
    <xf numFmtId="0" fontId="7" fillId="0" borderId="16" xfId="0" applyFont="1" applyBorder="1"/>
    <xf numFmtId="0" fontId="4" fillId="16" borderId="16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4" fillId="16" borderId="0" xfId="199" applyFont="1" applyFill="1" applyAlignment="1">
      <alignment horizontal="left" vertical="center"/>
    </xf>
    <xf numFmtId="0" fontId="10" fillId="16" borderId="0" xfId="199" applyFont="1" applyFill="1" applyBorder="1" applyAlignment="1">
      <alignment horizontal="left" vertical="center"/>
    </xf>
    <xf numFmtId="179" fontId="4" fillId="16" borderId="0" xfId="186" applyFont="1" applyFill="1" applyBorder="1" applyAlignment="1">
      <alignment horizontal="right" vertical="center"/>
    </xf>
    <xf numFmtId="41" fontId="4" fillId="16" borderId="0" xfId="160" applyNumberFormat="1" applyFont="1" applyFill="1" applyBorder="1" applyAlignment="1">
      <alignment horizontal="left" vertical="center"/>
    </xf>
    <xf numFmtId="41" fontId="4" fillId="16" borderId="0" xfId="199" applyNumberFormat="1" applyFont="1" applyFill="1" applyBorder="1" applyAlignment="1">
      <alignment horizontal="right" vertical="center"/>
    </xf>
    <xf numFmtId="181" fontId="10" fillId="0" borderId="32" xfId="199" quotePrefix="1" applyNumberFormat="1" applyFont="1" applyFill="1" applyBorder="1" applyAlignment="1">
      <alignment horizontal="center" vertical="center"/>
    </xf>
    <xf numFmtId="41" fontId="4" fillId="16" borderId="0" xfId="199" applyNumberFormat="1" applyFont="1" applyFill="1" applyBorder="1" applyAlignment="1">
      <alignment horizontal="center" vertical="center"/>
    </xf>
    <xf numFmtId="181" fontId="10" fillId="16" borderId="32" xfId="199" quotePrefix="1" applyNumberFormat="1" applyFont="1" applyFill="1" applyBorder="1" applyAlignment="1">
      <alignment horizontal="center" vertical="center"/>
    </xf>
    <xf numFmtId="0" fontId="4" fillId="16" borderId="16" xfId="199" applyFont="1" applyFill="1" applyBorder="1" applyAlignment="1">
      <alignment horizontal="left" vertical="center"/>
    </xf>
    <xf numFmtId="0" fontId="4" fillId="16" borderId="16" xfId="199" applyFont="1" applyFill="1" applyBorder="1" applyAlignment="1">
      <alignment horizontal="center" vertical="center"/>
    </xf>
    <xf numFmtId="178" fontId="4" fillId="16" borderId="0" xfId="0" applyNumberFormat="1" applyFont="1" applyFill="1" applyBorder="1" applyAlignment="1">
      <alignment horizontal="left" vertical="center"/>
    </xf>
    <xf numFmtId="178" fontId="13" fillId="16" borderId="0" xfId="0" applyNumberFormat="1" applyFont="1" applyFill="1" applyBorder="1" applyAlignment="1">
      <alignment horizontal="right" vertical="center"/>
    </xf>
    <xf numFmtId="178" fontId="4" fillId="16" borderId="0" xfId="0" applyNumberFormat="1" applyFont="1" applyFill="1" applyBorder="1" applyAlignment="1">
      <alignment horizontal="right" vertical="center"/>
    </xf>
    <xf numFmtId="0" fontId="4" fillId="16" borderId="0" xfId="0" applyFont="1" applyFill="1" applyBorder="1" applyAlignment="1">
      <alignment horizontal="right" vertical="center"/>
    </xf>
    <xf numFmtId="0" fontId="4" fillId="16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176" fontId="4" fillId="0" borderId="0" xfId="160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0" xfId="0" applyFont="1" applyBorder="1" applyAlignment="1">
      <alignment vertical="center"/>
    </xf>
    <xf numFmtId="176" fontId="10" fillId="0" borderId="0" xfId="160" applyFont="1" applyBorder="1" applyAlignment="1">
      <alignment horizontal="right" vertical="center" shrinkToFit="1"/>
    </xf>
    <xf numFmtId="41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176" fontId="4" fillId="0" borderId="0" xfId="16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41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177" fontId="4" fillId="16" borderId="0" xfId="0" applyNumberFormat="1" applyFont="1" applyFill="1" applyBorder="1" applyAlignment="1">
      <alignment horizontal="left" vertical="center"/>
    </xf>
    <xf numFmtId="177" fontId="4" fillId="16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16" borderId="17" xfId="0" quotePrefix="1" applyFont="1" applyFill="1" applyBorder="1" applyAlignment="1">
      <alignment horizontal="center" vertical="center"/>
    </xf>
    <xf numFmtId="41" fontId="4" fillId="16" borderId="20" xfId="0" applyNumberFormat="1" applyFont="1" applyFill="1" applyBorder="1" applyAlignment="1">
      <alignment horizontal="right" vertical="center"/>
    </xf>
    <xf numFmtId="41" fontId="4" fillId="16" borderId="0" xfId="0" applyNumberFormat="1" applyFont="1" applyFill="1" applyBorder="1" applyAlignment="1">
      <alignment horizontal="right" vertical="center"/>
    </xf>
    <xf numFmtId="0" fontId="4" fillId="16" borderId="0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16" fontId="4" fillId="16" borderId="17" xfId="0" applyNumberFormat="1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16" borderId="0" xfId="199" applyNumberFormat="1" applyFont="1" applyFill="1" applyAlignment="1">
      <alignment horizontal="left" vertical="center"/>
    </xf>
    <xf numFmtId="3" fontId="13" fillId="16" borderId="0" xfId="199" applyNumberFormat="1" applyFont="1" applyFill="1" applyAlignment="1">
      <alignment horizontal="center" vertical="center"/>
    </xf>
    <xf numFmtId="177" fontId="4" fillId="16" borderId="0" xfId="199" applyNumberFormat="1" applyFont="1" applyFill="1" applyAlignment="1">
      <alignment horizontal="left" vertical="center"/>
    </xf>
    <xf numFmtId="0" fontId="4" fillId="16" borderId="0" xfId="184" applyNumberFormat="1" applyFont="1" applyFill="1" applyBorder="1" applyAlignment="1">
      <alignment horizontal="center" vertical="center"/>
    </xf>
    <xf numFmtId="176" fontId="4" fillId="16" borderId="20" xfId="160" applyFont="1" applyFill="1" applyBorder="1" applyAlignment="1">
      <alignment horizontal="left" vertical="center"/>
    </xf>
    <xf numFmtId="176" fontId="4" fillId="16" borderId="0" xfId="160" applyFont="1" applyFill="1" applyBorder="1" applyAlignment="1">
      <alignment horizontal="right" vertical="center"/>
    </xf>
    <xf numFmtId="3" fontId="4" fillId="16" borderId="0" xfId="199" applyNumberFormat="1" applyFont="1" applyFill="1" applyBorder="1" applyAlignment="1">
      <alignment horizontal="center" vertical="center"/>
    </xf>
    <xf numFmtId="179" fontId="4" fillId="16" borderId="0" xfId="166" applyFont="1" applyFill="1" applyBorder="1" applyAlignment="1">
      <alignment horizontal="center" vertical="center"/>
    </xf>
    <xf numFmtId="176" fontId="4" fillId="16" borderId="0" xfId="160" applyFont="1" applyFill="1" applyBorder="1" applyAlignment="1">
      <alignment vertical="center"/>
    </xf>
    <xf numFmtId="176" fontId="4" fillId="16" borderId="17" xfId="160" applyFont="1" applyFill="1" applyBorder="1" applyAlignment="1">
      <alignment vertical="center"/>
    </xf>
    <xf numFmtId="0" fontId="4" fillId="16" borderId="20" xfId="184" quotePrefix="1" applyNumberFormat="1" applyFont="1" applyFill="1" applyBorder="1" applyAlignment="1">
      <alignment horizontal="center" vertical="center"/>
    </xf>
    <xf numFmtId="0" fontId="10" fillId="0" borderId="4" xfId="184" applyNumberFormat="1" applyFont="1" applyFill="1" applyBorder="1" applyAlignment="1">
      <alignment horizontal="center" vertical="center"/>
    </xf>
    <xf numFmtId="0" fontId="10" fillId="0" borderId="28" xfId="184" quotePrefix="1" applyNumberFormat="1" applyFont="1" applyFill="1" applyBorder="1" applyAlignment="1">
      <alignment horizontal="center" vertical="center"/>
    </xf>
    <xf numFmtId="0" fontId="10" fillId="16" borderId="0" xfId="184" applyNumberFormat="1" applyFont="1" applyFill="1" applyBorder="1" applyAlignment="1">
      <alignment horizontal="center" vertical="center"/>
    </xf>
    <xf numFmtId="179" fontId="10" fillId="16" borderId="0" xfId="166" applyFont="1" applyFill="1" applyAlignment="1">
      <alignment horizontal="right" vertical="center"/>
    </xf>
    <xf numFmtId="179" fontId="10" fillId="16" borderId="1" xfId="166" applyFont="1" applyFill="1" applyBorder="1" applyAlignment="1">
      <alignment horizontal="right" vertical="center"/>
    </xf>
    <xf numFmtId="0" fontId="10" fillId="16" borderId="0" xfId="184" quotePrefix="1" applyNumberFormat="1" applyFont="1" applyFill="1" applyBorder="1" applyAlignment="1">
      <alignment horizontal="center" vertical="center"/>
    </xf>
    <xf numFmtId="176" fontId="4" fillId="16" borderId="20" xfId="160" applyFont="1" applyFill="1" applyBorder="1" applyAlignment="1">
      <alignment horizontal="right" vertical="center"/>
    </xf>
    <xf numFmtId="176" fontId="4" fillId="16" borderId="0" xfId="160" applyFont="1" applyFill="1" applyBorder="1" applyAlignment="1">
      <alignment horizontal="center" vertical="center"/>
    </xf>
    <xf numFmtId="179" fontId="4" fillId="16" borderId="0" xfId="166" applyFont="1" applyFill="1" applyBorder="1" applyAlignment="1">
      <alignment horizontal="right" vertical="center"/>
    </xf>
    <xf numFmtId="176" fontId="4" fillId="16" borderId="0" xfId="160" quotePrefix="1" applyFont="1" applyFill="1" applyBorder="1" applyAlignment="1">
      <alignment horizontal="center" vertical="center"/>
    </xf>
    <xf numFmtId="176" fontId="4" fillId="16" borderId="17" xfId="160" applyFont="1" applyFill="1" applyBorder="1" applyAlignment="1">
      <alignment horizontal="center" vertical="center"/>
    </xf>
    <xf numFmtId="3" fontId="4" fillId="16" borderId="0" xfId="199" applyNumberFormat="1" applyFont="1" applyFill="1" applyAlignment="1">
      <alignment horizontal="center" vertical="center"/>
    </xf>
    <xf numFmtId="3" fontId="4" fillId="16" borderId="16" xfId="199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3" fillId="16" borderId="0" xfId="199" applyFont="1" applyFill="1" applyAlignment="1">
      <alignment horizontal="center" vertical="center" wrapText="1"/>
    </xf>
    <xf numFmtId="0" fontId="12" fillId="16" borderId="0" xfId="199" applyFont="1" applyFill="1" applyAlignment="1">
      <alignment vertical="center" wrapText="1"/>
    </xf>
    <xf numFmtId="0" fontId="4" fillId="16" borderId="17" xfId="166" quotePrefix="1" applyNumberFormat="1" applyFont="1" applyFill="1" applyBorder="1" applyAlignment="1">
      <alignment horizontal="center" vertical="center"/>
    </xf>
    <xf numFmtId="178" fontId="4" fillId="16" borderId="0" xfId="199" applyNumberFormat="1" applyFont="1" applyFill="1" applyBorder="1" applyAlignment="1">
      <alignment horizontal="right" vertical="center"/>
    </xf>
    <xf numFmtId="178" fontId="4" fillId="16" borderId="17" xfId="199" applyNumberFormat="1" applyFont="1" applyFill="1" applyBorder="1" applyAlignment="1">
      <alignment horizontal="right" vertical="center"/>
    </xf>
    <xf numFmtId="0" fontId="4" fillId="16" borderId="0" xfId="166" quotePrefix="1" applyNumberFormat="1" applyFont="1" applyFill="1" applyBorder="1" applyAlignment="1">
      <alignment horizontal="center" vertical="center"/>
    </xf>
    <xf numFmtId="0" fontId="10" fillId="16" borderId="17" xfId="166" quotePrefix="1" applyNumberFormat="1" applyFont="1" applyFill="1" applyBorder="1" applyAlignment="1">
      <alignment horizontal="center" vertical="center"/>
    </xf>
    <xf numFmtId="179" fontId="10" fillId="0" borderId="0" xfId="166" applyFont="1" applyFill="1" applyBorder="1" applyAlignment="1">
      <alignment horizontal="right" vertical="center"/>
    </xf>
    <xf numFmtId="0" fontId="10" fillId="16" borderId="0" xfId="166" quotePrefix="1" applyNumberFormat="1" applyFont="1" applyFill="1" applyBorder="1" applyAlignment="1">
      <alignment horizontal="center" vertical="center"/>
    </xf>
    <xf numFmtId="178" fontId="10" fillId="0" borderId="20" xfId="199" applyNumberFormat="1" applyFont="1" applyFill="1" applyBorder="1" applyAlignment="1">
      <alignment horizontal="right" vertical="center"/>
    </xf>
    <xf numFmtId="178" fontId="10" fillId="0" borderId="0" xfId="199" applyNumberFormat="1" applyFont="1" applyFill="1" applyBorder="1" applyAlignment="1">
      <alignment horizontal="right" vertical="center"/>
    </xf>
    <xf numFmtId="178" fontId="10" fillId="0" borderId="17" xfId="199" applyNumberFormat="1" applyFont="1" applyFill="1" applyBorder="1" applyAlignment="1">
      <alignment horizontal="right" vertical="center"/>
    </xf>
    <xf numFmtId="177" fontId="4" fillId="16" borderId="0" xfId="199" quotePrefix="1" applyNumberFormat="1" applyFont="1" applyFill="1" applyBorder="1" applyAlignment="1">
      <alignment horizontal="center" vertical="center"/>
    </xf>
    <xf numFmtId="177" fontId="4" fillId="16" borderId="0" xfId="199" applyNumberFormat="1" applyFont="1" applyFill="1" applyBorder="1" applyAlignment="1">
      <alignment horizontal="center" vertical="center"/>
    </xf>
    <xf numFmtId="3" fontId="4" fillId="16" borderId="16" xfId="199" applyNumberFormat="1" applyFont="1" applyFill="1" applyBorder="1" applyAlignment="1">
      <alignment horizontal="right" vertical="center"/>
    </xf>
    <xf numFmtId="0" fontId="4" fillId="16" borderId="0" xfId="199" applyFont="1" applyFill="1" applyBorder="1" applyAlignment="1">
      <alignment vertical="center"/>
    </xf>
    <xf numFmtId="0" fontId="5" fillId="16" borderId="0" xfId="199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16" borderId="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Continuous"/>
    </xf>
    <xf numFmtId="0" fontId="4" fillId="0" borderId="4" xfId="0" applyFont="1" applyBorder="1" applyAlignment="1"/>
    <xf numFmtId="0" fontId="4" fillId="0" borderId="0" xfId="0" applyFont="1" applyFill="1" applyBorder="1" applyAlignment="1">
      <alignment horizontal="center" vertical="center"/>
    </xf>
    <xf numFmtId="176" fontId="4" fillId="0" borderId="20" xfId="160" applyNumberFormat="1" applyFont="1" applyFill="1" applyBorder="1" applyAlignment="1">
      <alignment horizontal="center" vertical="center"/>
    </xf>
    <xf numFmtId="176" fontId="4" fillId="0" borderId="0" xfId="160" applyNumberFormat="1" applyFont="1" applyFill="1" applyBorder="1" applyAlignment="1">
      <alignment horizontal="center" vertical="center"/>
    </xf>
    <xf numFmtId="176" fontId="4" fillId="0" borderId="0" xfId="160" applyNumberFormat="1" applyFont="1" applyBorder="1" applyAlignment="1">
      <alignment horizontal="center" vertical="center"/>
    </xf>
    <xf numFmtId="176" fontId="4" fillId="0" borderId="0" xfId="160" applyNumberFormat="1" applyFont="1" applyFill="1" applyBorder="1" applyAlignment="1">
      <alignment vertical="center"/>
    </xf>
    <xf numFmtId="176" fontId="4" fillId="0" borderId="17" xfId="160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160" applyNumberFormat="1" applyFont="1" applyBorder="1" applyAlignment="1">
      <alignment horizontal="right" vertical="center"/>
    </xf>
    <xf numFmtId="176" fontId="4" fillId="0" borderId="0" xfId="16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176" fontId="10" fillId="0" borderId="28" xfId="160" applyNumberFormat="1" applyFont="1" applyBorder="1" applyAlignment="1">
      <alignment horizontal="center" vertical="center"/>
    </xf>
    <xf numFmtId="176" fontId="10" fillId="0" borderId="4" xfId="160" applyNumberFormat="1" applyFont="1" applyFill="1" applyBorder="1" applyAlignment="1">
      <alignment horizontal="center" vertical="center"/>
    </xf>
    <xf numFmtId="176" fontId="10" fillId="0" borderId="0" xfId="160" applyNumberFormat="1" applyFont="1" applyFill="1" applyBorder="1" applyAlignment="1">
      <alignment horizontal="center" vertical="center"/>
    </xf>
    <xf numFmtId="176" fontId="10" fillId="0" borderId="0" xfId="160" applyNumberFormat="1" applyFont="1" applyFill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4" fillId="0" borderId="1" xfId="0" applyFont="1" applyBorder="1"/>
    <xf numFmtId="176" fontId="4" fillId="0" borderId="0" xfId="160" applyFont="1" applyFill="1" applyBorder="1" applyAlignment="1">
      <alignment horizontal="right" vertical="center"/>
    </xf>
    <xf numFmtId="176" fontId="4" fillId="0" borderId="17" xfId="16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10" fillId="0" borderId="32" xfId="16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160" applyNumberFormat="1" applyFont="1" applyBorder="1" applyAlignment="1">
      <alignment horizontal="center" vertical="center"/>
    </xf>
    <xf numFmtId="176" fontId="10" fillId="0" borderId="1" xfId="160" applyNumberFormat="1" applyFont="1" applyFill="1" applyBorder="1" applyAlignment="1">
      <alignment horizontal="center" vertical="center"/>
    </xf>
    <xf numFmtId="176" fontId="10" fillId="0" borderId="1" xfId="160" applyNumberFormat="1" applyFont="1" applyFill="1" applyBorder="1" applyAlignment="1">
      <alignment horizontal="right" vertical="center"/>
    </xf>
    <xf numFmtId="176" fontId="4" fillId="0" borderId="1" xfId="160" applyNumberFormat="1" applyFont="1" applyFill="1" applyBorder="1" applyAlignment="1">
      <alignment horizontal="center" vertical="center"/>
    </xf>
    <xf numFmtId="0" fontId="4" fillId="0" borderId="16" xfId="0" applyFont="1" applyBorder="1" applyAlignment="1"/>
    <xf numFmtId="0" fontId="4" fillId="0" borderId="0" xfId="0" applyFont="1" applyBorder="1" applyAlignment="1"/>
    <xf numFmtId="179" fontId="4" fillId="16" borderId="34" xfId="188" applyFont="1" applyFill="1" applyBorder="1" applyAlignment="1">
      <alignment horizontal="center" vertical="center"/>
    </xf>
    <xf numFmtId="179" fontId="4" fillId="16" borderId="35" xfId="188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1" fontId="4" fillId="0" borderId="20" xfId="199" applyNumberFormat="1" applyFont="1" applyFill="1" applyBorder="1" applyAlignment="1">
      <alignment horizontal="right" vertical="center"/>
    </xf>
    <xf numFmtId="0" fontId="10" fillId="0" borderId="0" xfId="0" applyFont="1" applyFill="1"/>
    <xf numFmtId="49" fontId="40" fillId="16" borderId="0" xfId="200" applyNumberFormat="1" applyFont="1" applyFill="1" applyBorder="1" applyAlignment="1">
      <alignment horizontal="center" vertical="center"/>
    </xf>
    <xf numFmtId="0" fontId="40" fillId="16" borderId="0" xfId="200" applyFont="1" applyFill="1" applyBorder="1" applyAlignment="1">
      <alignment horizontal="center" vertical="center"/>
    </xf>
    <xf numFmtId="0" fontId="40" fillId="16" borderId="0" xfId="200" applyFont="1" applyFill="1" applyBorder="1" applyAlignment="1">
      <alignment horizontal="right" vertical="center"/>
    </xf>
    <xf numFmtId="49" fontId="5" fillId="16" borderId="0" xfId="200" applyNumberFormat="1" applyFill="1" applyBorder="1" applyAlignment="1">
      <alignment horizontal="center" vertical="center"/>
    </xf>
    <xf numFmtId="0" fontId="5" fillId="16" borderId="0" xfId="200" applyFill="1" applyBorder="1" applyAlignment="1">
      <alignment horizontal="center" vertical="center"/>
    </xf>
    <xf numFmtId="41" fontId="10" fillId="0" borderId="17" xfId="0" applyNumberFormat="1" applyFont="1" applyBorder="1" applyAlignment="1">
      <alignment vertical="center"/>
    </xf>
    <xf numFmtId="0" fontId="4" fillId="16" borderId="16" xfId="0" applyFont="1" applyFill="1" applyBorder="1" applyAlignment="1">
      <alignment vertical="center" wrapText="1"/>
    </xf>
    <xf numFmtId="0" fontId="4" fillId="16" borderId="36" xfId="0" applyFont="1" applyFill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 vertical="center"/>
    </xf>
    <xf numFmtId="176" fontId="10" fillId="0" borderId="0" xfId="16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4" fillId="16" borderId="20" xfId="165" applyFont="1" applyFill="1" applyBorder="1" applyAlignment="1">
      <alignment horizontal="right" vertical="center"/>
    </xf>
    <xf numFmtId="0" fontId="4" fillId="16" borderId="16" xfId="199" applyFont="1" applyFill="1" applyBorder="1" applyAlignment="1">
      <alignment horizontal="left" vertical="center"/>
    </xf>
    <xf numFmtId="41" fontId="10" fillId="25" borderId="28" xfId="199" applyNumberFormat="1" applyFont="1" applyFill="1" applyBorder="1" applyAlignment="1">
      <alignment horizontal="right" vertical="center"/>
    </xf>
    <xf numFmtId="0" fontId="4" fillId="25" borderId="20" xfId="0" applyFont="1" applyFill="1" applyBorder="1" applyAlignment="1">
      <alignment vertical="center"/>
    </xf>
    <xf numFmtId="176" fontId="4" fillId="25" borderId="0" xfId="160" applyFont="1" applyFill="1" applyBorder="1" applyAlignment="1">
      <alignment vertical="center" shrinkToFit="1"/>
    </xf>
    <xf numFmtId="41" fontId="10" fillId="25" borderId="0" xfId="0" applyNumberFormat="1" applyFont="1" applyFill="1" applyBorder="1" applyAlignment="1">
      <alignment vertical="center"/>
    </xf>
    <xf numFmtId="0" fontId="10" fillId="25" borderId="0" xfId="0" applyNumberFormat="1" applyFont="1" applyFill="1" applyBorder="1" applyAlignment="1">
      <alignment vertical="center"/>
    </xf>
    <xf numFmtId="41" fontId="10" fillId="25" borderId="17" xfId="0" applyNumberFormat="1" applyFont="1" applyFill="1" applyBorder="1" applyAlignment="1">
      <alignment vertical="center"/>
    </xf>
    <xf numFmtId="0" fontId="4" fillId="25" borderId="20" xfId="0" applyFont="1" applyFill="1" applyBorder="1" applyAlignment="1">
      <alignment horizontal="left" vertical="center" indent="1"/>
    </xf>
    <xf numFmtId="0" fontId="4" fillId="25" borderId="28" xfId="0" applyFont="1" applyFill="1" applyBorder="1" applyAlignment="1">
      <alignment vertical="center"/>
    </xf>
    <xf numFmtId="176" fontId="4" fillId="25" borderId="4" xfId="160" applyFont="1" applyFill="1" applyBorder="1" applyAlignment="1">
      <alignment vertical="center" shrinkToFit="1"/>
    </xf>
    <xf numFmtId="0" fontId="4" fillId="25" borderId="16" xfId="0" applyFont="1" applyFill="1" applyBorder="1" applyAlignment="1">
      <alignment vertical="center"/>
    </xf>
    <xf numFmtId="0" fontId="4" fillId="25" borderId="16" xfId="0" applyFont="1" applyFill="1" applyBorder="1" applyAlignment="1">
      <alignment horizontal="right" vertical="center"/>
    </xf>
    <xf numFmtId="0" fontId="4" fillId="16" borderId="16" xfId="199" applyFont="1" applyFill="1" applyBorder="1" applyAlignment="1">
      <alignment horizontal="left" vertical="center"/>
    </xf>
    <xf numFmtId="177" fontId="10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25" borderId="2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shrinkToFit="1"/>
    </xf>
    <xf numFmtId="0" fontId="4" fillId="16" borderId="16" xfId="0" applyFont="1" applyFill="1" applyBorder="1" applyAlignment="1">
      <alignment horizontal="left" vertical="center"/>
    </xf>
    <xf numFmtId="179" fontId="10" fillId="26" borderId="28" xfId="166" applyFont="1" applyFill="1" applyBorder="1" applyAlignment="1">
      <alignment horizontal="right" vertical="center"/>
    </xf>
    <xf numFmtId="179" fontId="10" fillId="26" borderId="4" xfId="166" applyFont="1" applyFill="1" applyBorder="1" applyAlignment="1">
      <alignment horizontal="right" vertical="center"/>
    </xf>
    <xf numFmtId="179" fontId="10" fillId="26" borderId="0" xfId="166" applyFont="1" applyFill="1" applyBorder="1" applyAlignment="1">
      <alignment horizontal="center" vertical="center"/>
    </xf>
    <xf numFmtId="176" fontId="10" fillId="26" borderId="4" xfId="160" quotePrefix="1" applyFont="1" applyFill="1" applyBorder="1" applyAlignment="1">
      <alignment horizontal="right" vertical="center"/>
    </xf>
    <xf numFmtId="176" fontId="10" fillId="26" borderId="4" xfId="160" applyFont="1" applyFill="1" applyBorder="1" applyAlignment="1">
      <alignment horizontal="right" vertical="center"/>
    </xf>
    <xf numFmtId="176" fontId="10" fillId="26" borderId="32" xfId="160" applyFont="1" applyFill="1" applyBorder="1" applyAlignment="1">
      <alignment horizontal="right" vertical="center"/>
    </xf>
    <xf numFmtId="176" fontId="10" fillId="26" borderId="28" xfId="160" applyFont="1" applyFill="1" applyBorder="1" applyAlignment="1">
      <alignment horizontal="center" vertical="center"/>
    </xf>
    <xf numFmtId="176" fontId="10" fillId="26" borderId="4" xfId="160" applyFont="1" applyFill="1" applyBorder="1" applyAlignment="1">
      <alignment horizontal="center" vertical="center"/>
    </xf>
    <xf numFmtId="41" fontId="10" fillId="26" borderId="0" xfId="199" applyNumberFormat="1" applyFont="1" applyFill="1" applyBorder="1" applyAlignment="1">
      <alignment horizontal="center" vertical="center"/>
    </xf>
    <xf numFmtId="176" fontId="10" fillId="26" borderId="32" xfId="160" applyFont="1" applyFill="1" applyBorder="1" applyAlignment="1">
      <alignment horizontal="center" vertical="center"/>
    </xf>
    <xf numFmtId="0" fontId="10" fillId="16" borderId="20" xfId="166" quotePrefix="1" applyNumberFormat="1" applyFont="1" applyFill="1" applyBorder="1" applyAlignment="1">
      <alignment horizontal="center" vertical="center"/>
    </xf>
    <xf numFmtId="179" fontId="4" fillId="26" borderId="20" xfId="166" applyFont="1" applyFill="1" applyBorder="1" applyAlignment="1">
      <alignment horizontal="right" vertical="center"/>
    </xf>
    <xf numFmtId="179" fontId="4" fillId="26" borderId="0" xfId="166" applyFont="1" applyFill="1" applyBorder="1" applyAlignment="1">
      <alignment horizontal="right" vertical="center"/>
    </xf>
    <xf numFmtId="179" fontId="4" fillId="26" borderId="17" xfId="166" applyFont="1" applyFill="1" applyBorder="1" applyAlignment="1">
      <alignment horizontal="right" vertical="center"/>
    </xf>
    <xf numFmtId="0" fontId="4" fillId="26" borderId="20" xfId="166" applyNumberFormat="1" applyFont="1" applyFill="1" applyBorder="1" applyAlignment="1">
      <alignment horizontal="right" vertical="center"/>
    </xf>
    <xf numFmtId="0" fontId="4" fillId="26" borderId="0" xfId="166" applyNumberFormat="1" applyFont="1" applyFill="1" applyBorder="1" applyAlignment="1">
      <alignment horizontal="right" vertical="center"/>
    </xf>
    <xf numFmtId="176" fontId="10" fillId="26" borderId="4" xfId="160" applyNumberFormat="1" applyFont="1" applyFill="1" applyBorder="1" applyAlignment="1">
      <alignment horizontal="center" vertical="center"/>
    </xf>
    <xf numFmtId="176" fontId="10" fillId="26" borderId="0" xfId="160" applyNumberFormat="1" applyFont="1" applyFill="1" applyBorder="1" applyAlignment="1">
      <alignment horizontal="right" vertical="center"/>
    </xf>
    <xf numFmtId="176" fontId="10" fillId="26" borderId="4" xfId="160" applyNumberFormat="1" applyFont="1" applyFill="1" applyBorder="1" applyAlignment="1">
      <alignment horizontal="right" vertical="center"/>
    </xf>
    <xf numFmtId="176" fontId="10" fillId="26" borderId="28" xfId="160" applyNumberFormat="1" applyFont="1" applyFill="1" applyBorder="1" applyAlignment="1">
      <alignment horizontal="center" vertical="center"/>
    </xf>
    <xf numFmtId="176" fontId="10" fillId="26" borderId="32" xfId="160" applyNumberFormat="1" applyFont="1" applyFill="1" applyBorder="1" applyAlignment="1">
      <alignment horizontal="center" vertical="center"/>
    </xf>
    <xf numFmtId="176" fontId="10" fillId="26" borderId="0" xfId="160" applyNumberFormat="1" applyFont="1" applyFill="1" applyBorder="1" applyAlignment="1">
      <alignment horizontal="center" vertical="center"/>
    </xf>
    <xf numFmtId="176" fontId="4" fillId="26" borderId="0" xfId="160" applyNumberFormat="1" applyFont="1" applyFill="1" applyBorder="1" applyAlignment="1">
      <alignment horizontal="right" vertical="center"/>
    </xf>
    <xf numFmtId="176" fontId="10" fillId="26" borderId="28" xfId="160" applyNumberFormat="1" applyFont="1" applyFill="1" applyBorder="1" applyAlignment="1">
      <alignment horizontal="right" vertical="center"/>
    </xf>
    <xf numFmtId="176" fontId="10" fillId="26" borderId="4" xfId="160" applyFont="1" applyFill="1" applyBorder="1" applyAlignment="1">
      <alignment vertical="center"/>
    </xf>
    <xf numFmtId="176" fontId="10" fillId="26" borderId="4" xfId="167" applyFont="1" applyFill="1" applyBorder="1" applyAlignment="1">
      <alignment vertical="center"/>
    </xf>
    <xf numFmtId="176" fontId="10" fillId="26" borderId="32" xfId="160" applyFont="1" applyFill="1" applyBorder="1" applyAlignment="1">
      <alignment vertical="center"/>
    </xf>
    <xf numFmtId="41" fontId="10" fillId="26" borderId="4" xfId="199" applyNumberFormat="1" applyFont="1" applyFill="1" applyBorder="1" applyAlignment="1">
      <alignment horizontal="right" vertical="center"/>
    </xf>
    <xf numFmtId="41" fontId="10" fillId="26" borderId="4" xfId="160" applyNumberFormat="1" applyFont="1" applyFill="1" applyBorder="1" applyAlignment="1">
      <alignment horizontal="left" vertical="center"/>
    </xf>
    <xf numFmtId="41" fontId="4" fillId="26" borderId="0" xfId="0" applyNumberFormat="1" applyFont="1" applyFill="1" applyBorder="1" applyAlignment="1">
      <alignment vertical="center"/>
    </xf>
    <xf numFmtId="41" fontId="4" fillId="26" borderId="17" xfId="0" applyNumberFormat="1" applyFont="1" applyFill="1" applyBorder="1" applyAlignment="1">
      <alignment vertical="center"/>
    </xf>
    <xf numFmtId="41" fontId="10" fillId="26" borderId="0" xfId="0" applyNumberFormat="1" applyFont="1" applyFill="1" applyBorder="1" applyAlignment="1">
      <alignment vertical="center"/>
    </xf>
    <xf numFmtId="41" fontId="10" fillId="26" borderId="17" xfId="0" applyNumberFormat="1" applyFont="1" applyFill="1" applyBorder="1" applyAlignment="1">
      <alignment vertical="center"/>
    </xf>
    <xf numFmtId="41" fontId="4" fillId="26" borderId="4" xfId="0" applyNumberFormat="1" applyFont="1" applyFill="1" applyBorder="1" applyAlignment="1">
      <alignment vertical="center"/>
    </xf>
    <xf numFmtId="176" fontId="19" fillId="26" borderId="0" xfId="167" applyFont="1" applyFill="1" applyBorder="1" applyAlignment="1">
      <alignment vertical="center"/>
    </xf>
    <xf numFmtId="176" fontId="4" fillId="26" borderId="0" xfId="167" applyFont="1" applyFill="1" applyBorder="1" applyAlignment="1">
      <alignment horizontal="right" vertical="center"/>
    </xf>
    <xf numFmtId="176" fontId="4" fillId="26" borderId="0" xfId="167" applyFont="1" applyFill="1" applyBorder="1" applyAlignment="1">
      <alignment vertical="center"/>
    </xf>
    <xf numFmtId="176" fontId="4" fillId="26" borderId="4" xfId="167" applyFont="1" applyFill="1" applyBorder="1" applyAlignment="1">
      <alignment vertical="center"/>
    </xf>
    <xf numFmtId="176" fontId="4" fillId="26" borderId="4" xfId="167" applyFont="1" applyFill="1" applyBorder="1" applyAlignment="1">
      <alignment horizontal="right" vertical="center"/>
    </xf>
    <xf numFmtId="41" fontId="10" fillId="26" borderId="0" xfId="199" applyNumberFormat="1" applyFont="1" applyFill="1" applyAlignment="1">
      <alignment horizontal="right" vertical="center"/>
    </xf>
    <xf numFmtId="176" fontId="10" fillId="0" borderId="28" xfId="160" applyFont="1" applyFill="1" applyBorder="1" applyAlignment="1">
      <alignment vertical="center"/>
    </xf>
    <xf numFmtId="176" fontId="10" fillId="0" borderId="4" xfId="160" applyFont="1" applyFill="1" applyBorder="1" applyAlignment="1">
      <alignment vertical="center"/>
    </xf>
    <xf numFmtId="41" fontId="10" fillId="26" borderId="4" xfId="199" applyNumberFormat="1" applyFont="1" applyFill="1" applyBorder="1" applyAlignment="1">
      <alignment horizontal="center" vertical="center"/>
    </xf>
    <xf numFmtId="0" fontId="4" fillId="16" borderId="0" xfId="0" applyFont="1" applyFill="1" applyAlignment="1">
      <alignment horizontal="left"/>
    </xf>
    <xf numFmtId="41" fontId="4" fillId="26" borderId="32" xfId="0" applyNumberFormat="1" applyFont="1" applyFill="1" applyBorder="1" applyAlignment="1">
      <alignment vertical="center"/>
    </xf>
    <xf numFmtId="3" fontId="10" fillId="26" borderId="0" xfId="199" applyNumberFormat="1" applyFont="1" applyFill="1" applyBorder="1" applyAlignment="1">
      <alignment horizontal="center" vertical="center"/>
    </xf>
    <xf numFmtId="176" fontId="10" fillId="0" borderId="4" xfId="160" applyNumberFormat="1" applyFont="1" applyBorder="1" applyAlignment="1">
      <alignment horizontal="center" vertical="center"/>
    </xf>
    <xf numFmtId="3" fontId="4" fillId="16" borderId="36" xfId="199" applyNumberFormat="1" applyFont="1" applyFill="1" applyBorder="1" applyAlignment="1">
      <alignment horizontal="center" vertical="center" wrapText="1"/>
    </xf>
    <xf numFmtId="3" fontId="4" fillId="16" borderId="51" xfId="199" applyNumberFormat="1" applyFont="1" applyFill="1" applyBorder="1" applyAlignment="1">
      <alignment horizontal="center" vertical="center" wrapText="1"/>
    </xf>
    <xf numFmtId="3" fontId="4" fillId="16" borderId="46" xfId="199" applyNumberFormat="1" applyFont="1" applyFill="1" applyBorder="1" applyAlignment="1">
      <alignment horizontal="center" vertical="center" wrapText="1"/>
    </xf>
    <xf numFmtId="0" fontId="12" fillId="16" borderId="0" xfId="199" applyFont="1" applyFill="1" applyAlignment="1">
      <alignment horizontal="center" vertical="center"/>
    </xf>
    <xf numFmtId="0" fontId="4" fillId="16" borderId="46" xfId="199" applyFont="1" applyFill="1" applyBorder="1" applyAlignment="1">
      <alignment horizontal="center" vertical="center" wrapText="1"/>
    </xf>
    <xf numFmtId="0" fontId="4" fillId="16" borderId="47" xfId="199" applyFont="1" applyFill="1" applyBorder="1" applyAlignment="1">
      <alignment horizontal="center" vertical="center"/>
    </xf>
    <xf numFmtId="0" fontId="4" fillId="16" borderId="48" xfId="199" applyFont="1" applyFill="1" applyBorder="1" applyAlignment="1">
      <alignment horizontal="center" vertical="center"/>
    </xf>
    <xf numFmtId="3" fontId="4" fillId="16" borderId="40" xfId="199" applyNumberFormat="1" applyFont="1" applyFill="1" applyBorder="1" applyAlignment="1">
      <alignment horizontal="center" vertical="center" wrapText="1"/>
    </xf>
    <xf numFmtId="3" fontId="4" fillId="16" borderId="41" xfId="199" applyNumberFormat="1" applyFont="1" applyFill="1" applyBorder="1" applyAlignment="1">
      <alignment horizontal="center" vertical="center" wrapText="1"/>
    </xf>
    <xf numFmtId="0" fontId="4" fillId="16" borderId="36" xfId="199" applyFont="1" applyFill="1" applyBorder="1" applyAlignment="1">
      <alignment horizontal="center" vertical="center" wrapText="1"/>
    </xf>
    <xf numFmtId="0" fontId="4" fillId="16" borderId="49" xfId="199" applyFont="1" applyFill="1" applyBorder="1" applyAlignment="1">
      <alignment horizontal="center" vertical="center"/>
    </xf>
    <xf numFmtId="0" fontId="4" fillId="16" borderId="50" xfId="199" applyFont="1" applyFill="1" applyBorder="1" applyAlignment="1">
      <alignment horizontal="center" vertical="center"/>
    </xf>
    <xf numFmtId="3" fontId="13" fillId="16" borderId="0" xfId="199" applyNumberFormat="1" applyFont="1" applyFill="1" applyAlignment="1">
      <alignment horizontal="center" vertical="center"/>
    </xf>
    <xf numFmtId="3" fontId="4" fillId="16" borderId="40" xfId="199" applyNumberFormat="1" applyFont="1" applyFill="1" applyBorder="1" applyAlignment="1">
      <alignment horizontal="center" vertical="center"/>
    </xf>
    <xf numFmtId="3" fontId="4" fillId="16" borderId="41" xfId="199" applyNumberFormat="1" applyFont="1" applyFill="1" applyBorder="1" applyAlignment="1">
      <alignment horizontal="center" vertical="center"/>
    </xf>
    <xf numFmtId="3" fontId="4" fillId="16" borderId="6" xfId="199" applyNumberFormat="1" applyFont="1" applyFill="1" applyBorder="1" applyAlignment="1">
      <alignment horizontal="center" vertical="center" wrapText="1"/>
    </xf>
    <xf numFmtId="3" fontId="4" fillId="16" borderId="45" xfId="199" applyNumberFormat="1" applyFont="1" applyFill="1" applyBorder="1" applyAlignment="1">
      <alignment horizontal="center" vertical="center" wrapText="1"/>
    </xf>
    <xf numFmtId="0" fontId="3" fillId="16" borderId="42" xfId="199" applyFont="1" applyFill="1" applyBorder="1" applyAlignment="1">
      <alignment horizontal="center" vertical="center" wrapText="1"/>
    </xf>
    <xf numFmtId="0" fontId="3" fillId="16" borderId="43" xfId="199" applyFont="1" applyFill="1" applyBorder="1" applyAlignment="1">
      <alignment horizontal="center" vertical="center" wrapText="1"/>
    </xf>
    <xf numFmtId="3" fontId="3" fillId="16" borderId="40" xfId="199" applyNumberFormat="1" applyFont="1" applyFill="1" applyBorder="1" applyAlignment="1">
      <alignment horizontal="center" vertical="center" wrapText="1"/>
    </xf>
    <xf numFmtId="3" fontId="3" fillId="16" borderId="41" xfId="199" applyNumberFormat="1" applyFont="1" applyFill="1" applyBorder="1" applyAlignment="1">
      <alignment horizontal="center" vertical="center" wrapText="1"/>
    </xf>
    <xf numFmtId="179" fontId="3" fillId="16" borderId="21" xfId="188" applyFont="1" applyFill="1" applyBorder="1" applyAlignment="1">
      <alignment horizontal="center" vertical="center" wrapText="1"/>
    </xf>
    <xf numFmtId="179" fontId="3" fillId="16" borderId="25" xfId="188" applyFont="1" applyFill="1" applyBorder="1" applyAlignment="1">
      <alignment horizontal="center" vertical="center"/>
    </xf>
    <xf numFmtId="179" fontId="3" fillId="16" borderId="30" xfId="188" applyFont="1" applyFill="1" applyBorder="1" applyAlignment="1">
      <alignment horizontal="center" vertical="center" wrapText="1"/>
    </xf>
    <xf numFmtId="179" fontId="3" fillId="16" borderId="37" xfId="188" applyFont="1" applyFill="1" applyBorder="1" applyAlignment="1">
      <alignment horizontal="center" vertical="center" wrapText="1"/>
    </xf>
    <xf numFmtId="179" fontId="3" fillId="16" borderId="29" xfId="188" applyFont="1" applyFill="1" applyBorder="1" applyAlignment="1">
      <alignment horizontal="center" vertical="center" wrapText="1"/>
    </xf>
    <xf numFmtId="179" fontId="3" fillId="16" borderId="44" xfId="188" applyFont="1" applyFill="1" applyBorder="1" applyAlignment="1">
      <alignment horizontal="center" vertical="center" wrapText="1"/>
    </xf>
    <xf numFmtId="179" fontId="3" fillId="16" borderId="24" xfId="188" applyFont="1" applyFill="1" applyBorder="1" applyAlignment="1">
      <alignment horizontal="center" vertical="center"/>
    </xf>
    <xf numFmtId="3" fontId="4" fillId="16" borderId="38" xfId="199" applyNumberFormat="1" applyFont="1" applyFill="1" applyBorder="1" applyAlignment="1">
      <alignment horizontal="center" vertical="center" wrapText="1"/>
    </xf>
    <xf numFmtId="3" fontId="4" fillId="16" borderId="39" xfId="199" applyNumberFormat="1" applyFont="1" applyFill="1" applyBorder="1" applyAlignment="1">
      <alignment horizontal="center" vertical="center" wrapText="1"/>
    </xf>
    <xf numFmtId="0" fontId="4" fillId="16" borderId="16" xfId="199" applyFont="1" applyFill="1" applyBorder="1" applyAlignment="1">
      <alignment horizontal="left" vertical="center"/>
    </xf>
    <xf numFmtId="0" fontId="4" fillId="16" borderId="16" xfId="199" applyFont="1" applyFill="1" applyBorder="1" applyAlignment="1">
      <alignment horizontal="center" vertical="center" wrapText="1"/>
    </xf>
    <xf numFmtId="0" fontId="4" fillId="16" borderId="0" xfId="199" applyFont="1" applyFill="1" applyBorder="1" applyAlignment="1">
      <alignment horizontal="center" vertical="center" wrapText="1"/>
    </xf>
    <xf numFmtId="0" fontId="4" fillId="16" borderId="31" xfId="199" applyFont="1" applyFill="1" applyBorder="1" applyAlignment="1">
      <alignment horizontal="center" vertical="center" wrapText="1"/>
    </xf>
    <xf numFmtId="0" fontId="20" fillId="16" borderId="52" xfId="199" applyFont="1" applyFill="1" applyBorder="1" applyAlignment="1">
      <alignment horizontal="center" vertical="center" wrapText="1"/>
    </xf>
    <xf numFmtId="0" fontId="20" fillId="16" borderId="53" xfId="199" applyFont="1" applyFill="1" applyBorder="1" applyAlignment="1">
      <alignment horizontal="center" vertical="center" wrapText="1"/>
    </xf>
    <xf numFmtId="0" fontId="20" fillId="16" borderId="54" xfId="199" applyFont="1" applyFill="1" applyBorder="1" applyAlignment="1">
      <alignment horizontal="center" vertical="center" wrapText="1"/>
    </xf>
    <xf numFmtId="0" fontId="12" fillId="16" borderId="0" xfId="199" applyFont="1" applyFill="1" applyAlignment="1">
      <alignment horizontal="center" vertical="center" wrapText="1"/>
    </xf>
    <xf numFmtId="3" fontId="4" fillId="16" borderId="55" xfId="199" applyNumberFormat="1" applyFont="1" applyFill="1" applyBorder="1" applyAlignment="1">
      <alignment horizontal="center" vertical="center" wrapText="1"/>
    </xf>
    <xf numFmtId="3" fontId="4" fillId="16" borderId="56" xfId="199" applyNumberFormat="1" applyFont="1" applyFill="1" applyBorder="1" applyAlignment="1">
      <alignment horizontal="center" vertical="center" wrapText="1"/>
    </xf>
    <xf numFmtId="3" fontId="4" fillId="16" borderId="57" xfId="199" applyNumberFormat="1" applyFont="1" applyFill="1" applyBorder="1" applyAlignment="1">
      <alignment horizontal="center" vertical="center" wrapText="1"/>
    </xf>
    <xf numFmtId="3" fontId="4" fillId="16" borderId="58" xfId="199" applyNumberFormat="1" applyFont="1" applyFill="1" applyBorder="1" applyAlignment="1">
      <alignment horizontal="center" vertical="center" wrapText="1"/>
    </xf>
    <xf numFmtId="3" fontId="4" fillId="16" borderId="35" xfId="199" applyNumberFormat="1" applyFont="1" applyFill="1" applyBorder="1" applyAlignment="1">
      <alignment horizontal="center" vertical="center" wrapText="1"/>
    </xf>
    <xf numFmtId="3" fontId="4" fillId="16" borderId="25" xfId="199" applyNumberFormat="1" applyFont="1" applyFill="1" applyBorder="1" applyAlignment="1">
      <alignment horizontal="center" vertical="center" wrapText="1"/>
    </xf>
    <xf numFmtId="179" fontId="4" fillId="16" borderId="16" xfId="188" applyFont="1" applyFill="1" applyBorder="1" applyAlignment="1">
      <alignment horizontal="center" vertical="center" wrapText="1"/>
    </xf>
    <xf numFmtId="179" fontId="4" fillId="16" borderId="0" xfId="188" applyFont="1" applyFill="1" applyBorder="1" applyAlignment="1">
      <alignment horizontal="center" vertical="center"/>
    </xf>
    <xf numFmtId="179" fontId="4" fillId="16" borderId="31" xfId="188" applyFont="1" applyFill="1" applyBorder="1" applyAlignment="1">
      <alignment horizontal="center" vertical="center"/>
    </xf>
    <xf numFmtId="0" fontId="4" fillId="16" borderId="59" xfId="199" applyFont="1" applyFill="1" applyBorder="1" applyAlignment="1">
      <alignment horizontal="center" vertical="center" wrapText="1"/>
    </xf>
    <xf numFmtId="0" fontId="4" fillId="16" borderId="60" xfId="199" applyFont="1" applyFill="1" applyBorder="1" applyAlignment="1">
      <alignment horizontal="center" vertical="center"/>
    </xf>
    <xf numFmtId="0" fontId="4" fillId="16" borderId="26" xfId="199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 wrapText="1"/>
    </xf>
    <xf numFmtId="0" fontId="4" fillId="16" borderId="25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 wrapText="1"/>
    </xf>
    <xf numFmtId="0" fontId="20" fillId="16" borderId="61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20" fillId="16" borderId="34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20" fillId="16" borderId="44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4" fillId="16" borderId="22" xfId="0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horizontal="center" vertical="center" wrapText="1"/>
    </xf>
    <xf numFmtId="0" fontId="3" fillId="16" borderId="59" xfId="0" applyFont="1" applyFill="1" applyBorder="1" applyAlignment="1">
      <alignment horizontal="center" vertical="center" wrapText="1"/>
    </xf>
    <xf numFmtId="0" fontId="3" fillId="16" borderId="61" xfId="0" applyFont="1" applyFill="1" applyBorder="1" applyAlignment="1">
      <alignment horizontal="center" vertical="center" wrapText="1"/>
    </xf>
    <xf numFmtId="0" fontId="3" fillId="16" borderId="60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64" xfId="0" applyFont="1" applyFill="1" applyBorder="1" applyAlignment="1">
      <alignment horizontal="center" vertical="center" wrapText="1"/>
    </xf>
    <xf numFmtId="0" fontId="3" fillId="16" borderId="44" xfId="0" applyFont="1" applyFill="1" applyBorder="1" applyAlignment="1">
      <alignment horizontal="center" vertical="center" wrapText="1"/>
    </xf>
    <xf numFmtId="179" fontId="4" fillId="16" borderId="0" xfId="188" applyFont="1" applyFill="1" applyBorder="1" applyAlignment="1">
      <alignment horizontal="center" vertical="center" wrapText="1"/>
    </xf>
    <xf numFmtId="179" fontId="4" fillId="16" borderId="31" xfId="188" applyFont="1" applyFill="1" applyBorder="1" applyAlignment="1">
      <alignment horizontal="center" vertical="center" wrapText="1"/>
    </xf>
    <xf numFmtId="0" fontId="21" fillId="16" borderId="37" xfId="0" applyFont="1" applyFill="1" applyBorder="1" applyAlignment="1">
      <alignment horizontal="center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63" xfId="0" applyFont="1" applyFill="1" applyBorder="1" applyAlignment="1">
      <alignment horizontal="center" vertical="center" wrapText="1"/>
    </xf>
    <xf numFmtId="0" fontId="21" fillId="16" borderId="57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61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62" xfId="0" applyFont="1" applyFill="1" applyBorder="1" applyAlignment="1">
      <alignment horizontal="center" vertical="center" wrapText="1"/>
    </xf>
    <xf numFmtId="0" fontId="4" fillId="16" borderId="59" xfId="0" applyFont="1" applyFill="1" applyBorder="1" applyAlignment="1">
      <alignment horizontal="center" vertical="center" wrapText="1"/>
    </xf>
    <xf numFmtId="0" fontId="4" fillId="16" borderId="60" xfId="0" applyFont="1" applyFill="1" applyBorder="1" applyAlignment="1">
      <alignment horizontal="center" vertical="center" wrapText="1"/>
    </xf>
    <xf numFmtId="0" fontId="4" fillId="16" borderId="64" xfId="0" applyFont="1" applyFill="1" applyBorder="1" applyAlignment="1">
      <alignment horizontal="center" vertical="center" wrapText="1"/>
    </xf>
    <xf numFmtId="0" fontId="4" fillId="16" borderId="66" xfId="0" applyFont="1" applyFill="1" applyBorder="1" applyAlignment="1">
      <alignment horizontal="center" vertical="center" wrapText="1"/>
    </xf>
    <xf numFmtId="0" fontId="4" fillId="16" borderId="54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4" fillId="16" borderId="65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 shrinkToFit="1"/>
    </xf>
    <xf numFmtId="0" fontId="20" fillId="16" borderId="59" xfId="0" applyFont="1" applyFill="1" applyBorder="1" applyAlignment="1">
      <alignment horizontal="center" vertical="center" wrapText="1"/>
    </xf>
    <xf numFmtId="0" fontId="20" fillId="16" borderId="60" xfId="0" applyFont="1" applyFill="1" applyBorder="1" applyAlignment="1">
      <alignment horizontal="center" vertical="center" wrapText="1"/>
    </xf>
    <xf numFmtId="0" fontId="20" fillId="16" borderId="64" xfId="0" applyFont="1" applyFill="1" applyBorder="1" applyAlignment="1">
      <alignment horizontal="center" vertical="center" wrapText="1"/>
    </xf>
    <xf numFmtId="0" fontId="3" fillId="16" borderId="59" xfId="0" applyNumberFormat="1" applyFont="1" applyFill="1" applyBorder="1" applyAlignment="1">
      <alignment horizontal="center" vertical="center" wrapText="1"/>
    </xf>
    <xf numFmtId="0" fontId="3" fillId="16" borderId="18" xfId="0" applyNumberFormat="1" applyFont="1" applyFill="1" applyBorder="1" applyAlignment="1">
      <alignment horizontal="center" vertical="center" wrapText="1"/>
    </xf>
    <xf numFmtId="0" fontId="3" fillId="16" borderId="60" xfId="0" applyNumberFormat="1" applyFont="1" applyFill="1" applyBorder="1" applyAlignment="1">
      <alignment horizontal="center" vertical="center" wrapText="1"/>
    </xf>
    <xf numFmtId="0" fontId="3" fillId="16" borderId="17" xfId="0" applyNumberFormat="1" applyFont="1" applyFill="1" applyBorder="1" applyAlignment="1">
      <alignment horizontal="center" vertical="center" wrapText="1"/>
    </xf>
    <xf numFmtId="0" fontId="3" fillId="16" borderId="64" xfId="0" applyNumberFormat="1" applyFont="1" applyFill="1" applyBorder="1" applyAlignment="1">
      <alignment horizontal="center" vertical="center" wrapText="1"/>
    </xf>
    <xf numFmtId="0" fontId="3" fillId="16" borderId="65" xfId="0" applyNumberFormat="1" applyFont="1" applyFill="1" applyBorder="1" applyAlignment="1">
      <alignment horizontal="center" vertical="center" wrapText="1"/>
    </xf>
    <xf numFmtId="0" fontId="4" fillId="16" borderId="59" xfId="0" applyNumberFormat="1" applyFont="1" applyFill="1" applyBorder="1" applyAlignment="1">
      <alignment horizontal="center" vertical="center" wrapText="1"/>
    </xf>
    <xf numFmtId="0" fontId="4" fillId="16" borderId="18" xfId="0" applyNumberFormat="1" applyFont="1" applyFill="1" applyBorder="1" applyAlignment="1">
      <alignment horizontal="center" vertical="center" wrapText="1"/>
    </xf>
    <xf numFmtId="0" fontId="4" fillId="16" borderId="60" xfId="0" applyNumberFormat="1" applyFont="1" applyFill="1" applyBorder="1" applyAlignment="1">
      <alignment horizontal="center" vertical="center" wrapText="1"/>
    </xf>
    <xf numFmtId="0" fontId="4" fillId="16" borderId="17" xfId="0" applyNumberFormat="1" applyFont="1" applyFill="1" applyBorder="1" applyAlignment="1">
      <alignment horizontal="center" vertical="center" wrapText="1"/>
    </xf>
    <xf numFmtId="0" fontId="4" fillId="16" borderId="64" xfId="0" applyNumberFormat="1" applyFont="1" applyFill="1" applyBorder="1" applyAlignment="1">
      <alignment horizontal="center" vertical="center" wrapText="1"/>
    </xf>
    <xf numFmtId="0" fontId="4" fillId="16" borderId="65" xfId="0" applyNumberFormat="1" applyFont="1" applyFill="1" applyBorder="1" applyAlignment="1">
      <alignment horizontal="center" vertical="center" wrapText="1"/>
    </xf>
    <xf numFmtId="0" fontId="21" fillId="16" borderId="60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4" fillId="16" borderId="31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 horizontal="center" vertical="center"/>
    </xf>
    <xf numFmtId="0" fontId="4" fillId="16" borderId="23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/>
    </xf>
    <xf numFmtId="0" fontId="4" fillId="16" borderId="35" xfId="0" applyFont="1" applyFill="1" applyBorder="1" applyAlignment="1">
      <alignment horizontal="center" vertical="center"/>
    </xf>
    <xf numFmtId="0" fontId="4" fillId="16" borderId="67" xfId="0" applyFont="1" applyFill="1" applyBorder="1" applyAlignment="1">
      <alignment horizontal="center" vertical="center"/>
    </xf>
    <xf numFmtId="0" fontId="4" fillId="16" borderId="64" xfId="0" applyFont="1" applyFill="1" applyBorder="1" applyAlignment="1">
      <alignment horizontal="center" vertical="center"/>
    </xf>
    <xf numFmtId="0" fontId="4" fillId="16" borderId="34" xfId="0" applyFont="1" applyFill="1" applyBorder="1" applyAlignment="1">
      <alignment horizontal="center" vertical="center"/>
    </xf>
    <xf numFmtId="179" fontId="4" fillId="16" borderId="19" xfId="183" applyFont="1" applyFill="1" applyBorder="1" applyAlignment="1">
      <alignment horizontal="center" vertical="center"/>
    </xf>
    <xf numFmtId="179" fontId="4" fillId="16" borderId="20" xfId="183" applyFont="1" applyFill="1" applyBorder="1" applyAlignment="1">
      <alignment horizontal="center" vertical="center"/>
    </xf>
    <xf numFmtId="179" fontId="4" fillId="16" borderId="27" xfId="183" applyFont="1" applyFill="1" applyBorder="1" applyAlignment="1">
      <alignment horizontal="center" vertical="center"/>
    </xf>
    <xf numFmtId="176" fontId="8" fillId="0" borderId="16" xfId="160" applyFont="1" applyBorder="1" applyAlignment="1">
      <alignment horizontal="right" vertical="center"/>
    </xf>
    <xf numFmtId="179" fontId="4" fillId="16" borderId="61" xfId="188" applyFont="1" applyFill="1" applyBorder="1" applyAlignment="1">
      <alignment horizontal="center" vertical="center"/>
    </xf>
    <xf numFmtId="179" fontId="4" fillId="16" borderId="58" xfId="188" applyFont="1" applyFill="1" applyBorder="1" applyAlignment="1">
      <alignment horizontal="center" vertical="center"/>
    </xf>
    <xf numFmtId="0" fontId="4" fillId="16" borderId="58" xfId="0" applyFont="1" applyFill="1" applyBorder="1" applyAlignment="1">
      <alignment horizontal="center" vertical="center"/>
    </xf>
    <xf numFmtId="0" fontId="4" fillId="16" borderId="59" xfId="0" applyFont="1" applyFill="1" applyBorder="1" applyAlignment="1">
      <alignment horizontal="center" vertical="center"/>
    </xf>
    <xf numFmtId="0" fontId="4" fillId="16" borderId="6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179" fontId="4" fillId="16" borderId="18" xfId="188" applyFont="1" applyFill="1" applyBorder="1" applyAlignment="1">
      <alignment horizontal="center" vertical="center"/>
    </xf>
    <xf numFmtId="179" fontId="4" fillId="16" borderId="17" xfId="188" applyFont="1" applyFill="1" applyBorder="1" applyAlignment="1">
      <alignment horizontal="center" vertical="center"/>
    </xf>
    <xf numFmtId="179" fontId="4" fillId="16" borderId="23" xfId="188" applyFont="1" applyFill="1" applyBorder="1" applyAlignment="1">
      <alignment horizontal="center" vertical="center"/>
    </xf>
    <xf numFmtId="0" fontId="4" fillId="16" borderId="61" xfId="199" applyFont="1" applyFill="1" applyBorder="1" applyAlignment="1">
      <alignment horizontal="center" vertical="center" wrapText="1"/>
    </xf>
    <xf numFmtId="0" fontId="4" fillId="16" borderId="34" xfId="199" applyFont="1" applyFill="1" applyBorder="1" applyAlignment="1">
      <alignment horizontal="center" vertical="center"/>
    </xf>
    <xf numFmtId="0" fontId="4" fillId="16" borderId="24" xfId="199" applyFont="1" applyFill="1" applyBorder="1" applyAlignment="1">
      <alignment horizontal="center" vertical="center"/>
    </xf>
    <xf numFmtId="0" fontId="4" fillId="16" borderId="58" xfId="199" applyFont="1" applyFill="1" applyBorder="1" applyAlignment="1">
      <alignment horizontal="center" vertical="center" wrapText="1"/>
    </xf>
    <xf numFmtId="0" fontId="4" fillId="16" borderId="35" xfId="199" applyFont="1" applyFill="1" applyBorder="1" applyAlignment="1">
      <alignment horizontal="center" vertical="center" wrapText="1"/>
    </xf>
    <xf numFmtId="0" fontId="4" fillId="16" borderId="25" xfId="199" applyFont="1" applyFill="1" applyBorder="1" applyAlignment="1">
      <alignment horizontal="center" vertical="center" wrapText="1"/>
    </xf>
    <xf numFmtId="0" fontId="13" fillId="16" borderId="0" xfId="199" applyFont="1" applyFill="1" applyAlignment="1">
      <alignment horizontal="center" vertical="center"/>
    </xf>
    <xf numFmtId="179" fontId="4" fillId="16" borderId="18" xfId="188" applyFont="1" applyFill="1" applyBorder="1" applyAlignment="1">
      <alignment horizontal="center" vertical="center" wrapText="1"/>
    </xf>
    <xf numFmtId="179" fontId="4" fillId="16" borderId="17" xfId="188" applyFont="1" applyFill="1" applyBorder="1" applyAlignment="1">
      <alignment horizontal="center" vertical="center" wrapText="1"/>
    </xf>
    <xf numFmtId="179" fontId="4" fillId="16" borderId="23" xfId="188" applyFont="1" applyFill="1" applyBorder="1" applyAlignment="1">
      <alignment horizontal="center" vertical="center" wrapText="1"/>
    </xf>
    <xf numFmtId="0" fontId="18" fillId="16" borderId="4" xfId="199" applyFont="1" applyFill="1" applyBorder="1" applyAlignment="1">
      <alignment horizontal="center" vertical="center"/>
    </xf>
    <xf numFmtId="0" fontId="4" fillId="16" borderId="60" xfId="199" applyFont="1" applyFill="1" applyBorder="1" applyAlignment="1">
      <alignment horizontal="center" vertical="center" wrapText="1"/>
    </xf>
    <xf numFmtId="0" fontId="4" fillId="16" borderId="26" xfId="199" applyFont="1" applyFill="1" applyBorder="1" applyAlignment="1">
      <alignment horizontal="center" vertical="center" wrapText="1"/>
    </xf>
    <xf numFmtId="0" fontId="4" fillId="16" borderId="34" xfId="199" applyFont="1" applyFill="1" applyBorder="1" applyAlignment="1">
      <alignment horizontal="center" vertical="center" wrapText="1"/>
    </xf>
    <xf numFmtId="0" fontId="4" fillId="16" borderId="24" xfId="199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left" vertical="center"/>
    </xf>
    <xf numFmtId="179" fontId="4" fillId="16" borderId="51" xfId="187" applyFont="1" applyFill="1" applyBorder="1" applyAlignment="1">
      <alignment horizontal="center" vertical="center" wrapText="1"/>
    </xf>
    <xf numFmtId="179" fontId="4" fillId="16" borderId="68" xfId="187" applyFont="1" applyFill="1" applyBorder="1" applyAlignment="1">
      <alignment horizontal="center" vertical="center"/>
    </xf>
    <xf numFmtId="179" fontId="4" fillId="16" borderId="69" xfId="187" applyFont="1" applyFill="1" applyBorder="1" applyAlignment="1">
      <alignment horizontal="center" vertical="center"/>
    </xf>
    <xf numFmtId="0" fontId="4" fillId="16" borderId="70" xfId="0" applyFont="1" applyFill="1" applyBorder="1" applyAlignment="1">
      <alignment horizontal="center" vertical="center" wrapText="1"/>
    </xf>
    <xf numFmtId="0" fontId="4" fillId="16" borderId="40" xfId="0" applyFont="1" applyFill="1" applyBorder="1" applyAlignment="1">
      <alignment horizontal="center" vertical="center" wrapText="1"/>
    </xf>
    <xf numFmtId="0" fontId="4" fillId="16" borderId="41" xfId="0" applyFont="1" applyFill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178" fontId="4" fillId="16" borderId="59" xfId="0" applyNumberFormat="1" applyFont="1" applyFill="1" applyBorder="1" applyAlignment="1">
      <alignment horizontal="center" vertical="center" wrapText="1"/>
    </xf>
    <xf numFmtId="178" fontId="4" fillId="16" borderId="60" xfId="0" applyNumberFormat="1" applyFont="1" applyFill="1" applyBorder="1" applyAlignment="1">
      <alignment horizontal="center" vertical="center"/>
    </xf>
    <xf numFmtId="178" fontId="4" fillId="16" borderId="26" xfId="0" applyNumberFormat="1" applyFont="1" applyFill="1" applyBorder="1" applyAlignment="1">
      <alignment horizontal="center" vertical="center"/>
    </xf>
    <xf numFmtId="179" fontId="4" fillId="16" borderId="46" xfId="187" applyFont="1" applyFill="1" applyBorder="1" applyAlignment="1">
      <alignment horizontal="center" vertical="center" wrapText="1"/>
    </xf>
    <xf numFmtId="179" fontId="4" fillId="16" borderId="47" xfId="187" applyFont="1" applyFill="1" applyBorder="1" applyAlignment="1">
      <alignment horizontal="center" vertical="center"/>
    </xf>
    <xf numFmtId="179" fontId="4" fillId="16" borderId="48" xfId="187" applyFont="1" applyFill="1" applyBorder="1" applyAlignment="1">
      <alignment horizontal="center" vertical="center"/>
    </xf>
    <xf numFmtId="0" fontId="4" fillId="16" borderId="71" xfId="0" applyFont="1" applyFill="1" applyBorder="1" applyAlignment="1">
      <alignment horizontal="center" vertical="center" wrapText="1"/>
    </xf>
    <xf numFmtId="0" fontId="4" fillId="16" borderId="72" xfId="0" applyFont="1" applyFill="1" applyBorder="1" applyAlignment="1">
      <alignment horizontal="center" vertical="center" wrapText="1"/>
    </xf>
    <xf numFmtId="0" fontId="4" fillId="16" borderId="73" xfId="0" applyFont="1" applyFill="1" applyBorder="1" applyAlignment="1">
      <alignment horizontal="center" vertical="center" wrapText="1"/>
    </xf>
    <xf numFmtId="178" fontId="4" fillId="16" borderId="58" xfId="0" applyNumberFormat="1" applyFont="1" applyFill="1" applyBorder="1" applyAlignment="1">
      <alignment horizontal="center" vertical="center" wrapText="1"/>
    </xf>
    <xf numFmtId="178" fontId="4" fillId="16" borderId="35" xfId="0" applyNumberFormat="1" applyFont="1" applyFill="1" applyBorder="1" applyAlignment="1">
      <alignment horizontal="center" vertical="center"/>
    </xf>
    <xf numFmtId="178" fontId="4" fillId="16" borderId="25" xfId="0" applyNumberFormat="1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center" wrapText="1"/>
    </xf>
    <xf numFmtId="177" fontId="4" fillId="16" borderId="70" xfId="0" applyNumberFormat="1" applyFont="1" applyFill="1" applyBorder="1" applyAlignment="1">
      <alignment horizontal="center" vertical="center" wrapText="1"/>
    </xf>
    <xf numFmtId="177" fontId="4" fillId="16" borderId="40" xfId="0" applyNumberFormat="1" applyFont="1" applyFill="1" applyBorder="1" applyAlignment="1">
      <alignment horizontal="center" vertical="center" wrapText="1"/>
    </xf>
    <xf numFmtId="177" fontId="4" fillId="16" borderId="41" xfId="0" applyNumberFormat="1" applyFont="1" applyFill="1" applyBorder="1" applyAlignment="1">
      <alignment horizontal="center" vertical="center" wrapText="1"/>
    </xf>
    <xf numFmtId="177" fontId="4" fillId="16" borderId="71" xfId="0" applyNumberFormat="1" applyFont="1" applyFill="1" applyBorder="1" applyAlignment="1">
      <alignment horizontal="center" vertical="center" wrapText="1"/>
    </xf>
    <xf numFmtId="177" fontId="4" fillId="16" borderId="72" xfId="0" applyNumberFormat="1" applyFont="1" applyFill="1" applyBorder="1" applyAlignment="1">
      <alignment horizontal="center" vertical="center" wrapText="1"/>
    </xf>
    <xf numFmtId="177" fontId="4" fillId="16" borderId="73" xfId="0" applyNumberFormat="1" applyFont="1" applyFill="1" applyBorder="1" applyAlignment="1">
      <alignment horizontal="center" vertical="center" wrapText="1"/>
    </xf>
    <xf numFmtId="177" fontId="12" fillId="16" borderId="0" xfId="0" applyNumberFormat="1" applyFont="1" applyFill="1" applyAlignment="1">
      <alignment horizontal="center" vertical="center"/>
    </xf>
    <xf numFmtId="177" fontId="13" fillId="16" borderId="0" xfId="0" applyNumberFormat="1" applyFont="1" applyFill="1" applyAlignment="1">
      <alignment horizontal="center" vertical="center"/>
    </xf>
    <xf numFmtId="0" fontId="4" fillId="16" borderId="51" xfId="0" applyFont="1" applyFill="1" applyBorder="1" applyAlignment="1">
      <alignment horizontal="center" vertical="center" wrapText="1"/>
    </xf>
    <xf numFmtId="0" fontId="4" fillId="16" borderId="68" xfId="0" applyFont="1" applyFill="1" applyBorder="1" applyAlignment="1">
      <alignment horizontal="center" vertical="center" wrapText="1"/>
    </xf>
    <xf numFmtId="0" fontId="4" fillId="16" borderId="69" xfId="0" applyFont="1" applyFill="1" applyBorder="1" applyAlignment="1">
      <alignment horizontal="center" vertical="center" wrapText="1"/>
    </xf>
    <xf numFmtId="177" fontId="4" fillId="16" borderId="33" xfId="0" applyNumberFormat="1" applyFont="1" applyFill="1" applyBorder="1" applyAlignment="1">
      <alignment horizontal="center" vertical="center" wrapText="1"/>
    </xf>
    <xf numFmtId="177" fontId="4" fillId="16" borderId="38" xfId="0" applyNumberFormat="1" applyFont="1" applyFill="1" applyBorder="1" applyAlignment="1">
      <alignment horizontal="center" vertical="center" wrapText="1"/>
    </xf>
    <xf numFmtId="177" fontId="4" fillId="16" borderId="39" xfId="0" applyNumberFormat="1" applyFont="1" applyFill="1" applyBorder="1" applyAlignment="1">
      <alignment horizontal="center" vertical="center" wrapText="1"/>
    </xf>
    <xf numFmtId="0" fontId="3" fillId="16" borderId="0" xfId="199" applyFont="1" applyFill="1" applyAlignment="1">
      <alignment horizontal="left" vertical="center" wrapText="1"/>
    </xf>
    <xf numFmtId="181" fontId="4" fillId="16" borderId="0" xfId="199" quotePrefix="1" applyNumberFormat="1" applyFont="1" applyFill="1" applyBorder="1" applyAlignment="1">
      <alignment horizontal="center" vertical="center"/>
    </xf>
    <xf numFmtId="181" fontId="4" fillId="16" borderId="17" xfId="199" quotePrefix="1" applyNumberFormat="1" applyFont="1" applyFill="1" applyBorder="1" applyAlignment="1">
      <alignment horizontal="center" vertical="center"/>
    </xf>
    <xf numFmtId="0" fontId="12" fillId="16" borderId="0" xfId="199" applyFont="1" applyFill="1" applyBorder="1" applyAlignment="1">
      <alignment horizontal="center" vertical="center"/>
    </xf>
    <xf numFmtId="181" fontId="10" fillId="16" borderId="4" xfId="199" quotePrefix="1" applyNumberFormat="1" applyFont="1" applyFill="1" applyBorder="1" applyAlignment="1">
      <alignment horizontal="center" vertical="center"/>
    </xf>
    <xf numFmtId="181" fontId="10" fillId="16" borderId="32" xfId="199" quotePrefix="1" applyNumberFormat="1" applyFont="1" applyFill="1" applyBorder="1" applyAlignment="1">
      <alignment horizontal="center" vertical="center"/>
    </xf>
    <xf numFmtId="0" fontId="4" fillId="16" borderId="33" xfId="199" applyFont="1" applyFill="1" applyBorder="1" applyAlignment="1">
      <alignment horizontal="center" vertical="center" wrapText="1"/>
    </xf>
    <xf numFmtId="0" fontId="4" fillId="16" borderId="74" xfId="199" applyFont="1" applyFill="1" applyBorder="1" applyAlignment="1">
      <alignment horizontal="center" vertical="center"/>
    </xf>
    <xf numFmtId="0" fontId="4" fillId="16" borderId="38" xfId="199" applyFont="1" applyFill="1" applyBorder="1" applyAlignment="1">
      <alignment horizontal="center" vertical="center"/>
    </xf>
    <xf numFmtId="0" fontId="4" fillId="16" borderId="42" xfId="199" applyFont="1" applyFill="1" applyBorder="1" applyAlignment="1">
      <alignment horizontal="center" vertical="center"/>
    </xf>
    <xf numFmtId="0" fontId="4" fillId="16" borderId="39" xfId="199" applyFont="1" applyFill="1" applyBorder="1" applyAlignment="1">
      <alignment horizontal="center" vertical="center"/>
    </xf>
    <xf numFmtId="0" fontId="4" fillId="16" borderId="43" xfId="199" applyFont="1" applyFill="1" applyBorder="1" applyAlignment="1">
      <alignment horizontal="center" vertical="center"/>
    </xf>
    <xf numFmtId="0" fontId="4" fillId="0" borderId="33" xfId="199" applyFont="1" applyBorder="1" applyAlignment="1">
      <alignment horizontal="center" vertical="center" wrapText="1"/>
    </xf>
    <xf numFmtId="0" fontId="4" fillId="0" borderId="70" xfId="199" applyFont="1" applyBorder="1" applyAlignment="1">
      <alignment horizontal="center" vertical="center"/>
    </xf>
    <xf numFmtId="0" fontId="4" fillId="0" borderId="71" xfId="199" applyFont="1" applyBorder="1" applyAlignment="1">
      <alignment horizontal="center" vertical="center"/>
    </xf>
    <xf numFmtId="0" fontId="4" fillId="0" borderId="38" xfId="199" applyFont="1" applyBorder="1" applyAlignment="1">
      <alignment horizontal="center" vertical="center"/>
    </xf>
    <xf numFmtId="0" fontId="4" fillId="0" borderId="40" xfId="199" applyFont="1" applyBorder="1" applyAlignment="1">
      <alignment horizontal="center" vertical="center"/>
    </xf>
    <xf numFmtId="0" fontId="4" fillId="0" borderId="72" xfId="199" applyFont="1" applyBorder="1" applyAlignment="1">
      <alignment horizontal="center" vertical="center"/>
    </xf>
    <xf numFmtId="0" fontId="4" fillId="0" borderId="21" xfId="199" applyFont="1" applyBorder="1" applyAlignment="1">
      <alignment horizontal="center" vertical="center" wrapText="1"/>
    </xf>
    <xf numFmtId="0" fontId="4" fillId="0" borderId="22" xfId="199" applyFont="1" applyBorder="1" applyAlignment="1">
      <alignment horizontal="center" vertical="center" wrapText="1"/>
    </xf>
    <xf numFmtId="0" fontId="4" fillId="0" borderId="39" xfId="199" applyFont="1" applyBorder="1" applyAlignment="1">
      <alignment horizontal="center" vertical="center"/>
    </xf>
    <xf numFmtId="0" fontId="4" fillId="0" borderId="25" xfId="199" applyFont="1" applyBorder="1" applyAlignment="1">
      <alignment horizontal="center" vertical="center" wrapText="1"/>
    </xf>
    <xf numFmtId="0" fontId="4" fillId="0" borderId="26" xfId="199" applyFont="1" applyBorder="1" applyAlignment="1">
      <alignment horizontal="center" vertical="center" wrapText="1"/>
    </xf>
  </cellXfs>
  <cellStyles count="204">
    <cellStyle name="??&amp;O?&amp;H?_x0008_??_x0007__x0001__x0001_" xfId="1"/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A¨­￠￢￠O [0]_INQUIRY ￠?￥i¨u¡AAⓒ￢Aⓒª " xfId="20"/>
    <cellStyle name="A¨­￠￢￠O_INQUIRY ￠?￥i¨u¡AAⓒ￢Aⓒª " xfId="21"/>
    <cellStyle name="ÅëÈ­ [0]_¼ÕÀÍ¿¹»ê" xfId="22"/>
    <cellStyle name="AeE­ [0]_¼OAI¿¹≫e" xfId="23"/>
    <cellStyle name="ÅëÈ­ [0]_ÀÎ°Çºñ,¿ÜÁÖºñ" xfId="24"/>
    <cellStyle name="AeE­ [0]_AI°Cºn,μμ±Þºn" xfId="25"/>
    <cellStyle name="ÅëÈ­ [0]_laroux" xfId="26"/>
    <cellStyle name="AeE­ [0]_laroux_1" xfId="27"/>
    <cellStyle name="ÅëÈ­ [0]_laroux_1" xfId="28"/>
    <cellStyle name="AeE­ [0]_laroux_2" xfId="29"/>
    <cellStyle name="ÅëÈ­ [0]_laroux_2" xfId="30"/>
    <cellStyle name="AeE­ [0]_laroux_2_41-06농림16" xfId="31"/>
    <cellStyle name="ÅëÈ­ [0]_laroux_2_41-06농림16" xfId="32"/>
    <cellStyle name="AeE­ [0]_laroux_2_41-06농림41" xfId="33"/>
    <cellStyle name="ÅëÈ­ [0]_laroux_2_41-06농림41" xfId="34"/>
    <cellStyle name="AeE­ [0]_Sheet1" xfId="35"/>
    <cellStyle name="ÅëÈ­ [0]_Sheet1" xfId="36"/>
    <cellStyle name="ÅëÈ­_¼ÕÀÍ¿¹»ê" xfId="37"/>
    <cellStyle name="AeE­_¼OAI¿¹≫e" xfId="38"/>
    <cellStyle name="ÅëÈ­_ÀÎ°Çºñ,¿ÜÁÖºñ" xfId="39"/>
    <cellStyle name="AeE­_AI°Cºn,μμ±Þºn" xfId="40"/>
    <cellStyle name="ÅëÈ­_laroux" xfId="41"/>
    <cellStyle name="AeE­_laroux_1" xfId="42"/>
    <cellStyle name="ÅëÈ­_laroux_1" xfId="43"/>
    <cellStyle name="AeE­_laroux_2" xfId="44"/>
    <cellStyle name="ÅëÈ­_laroux_2" xfId="45"/>
    <cellStyle name="AeE­_laroux_2_41-06농림16" xfId="46"/>
    <cellStyle name="ÅëÈ­_laroux_2_41-06농림16" xfId="47"/>
    <cellStyle name="AeE­_laroux_2_41-06농림41" xfId="48"/>
    <cellStyle name="ÅëÈ­_laroux_2_41-06농림41" xfId="49"/>
    <cellStyle name="AeE­_Sheet1" xfId="50"/>
    <cellStyle name="ÅëÈ­_Sheet1" xfId="51"/>
    <cellStyle name="AeE­_Sheet1_41-06농림16" xfId="52"/>
    <cellStyle name="ÅëÈ­_Sheet1_41-06농림16" xfId="53"/>
    <cellStyle name="AeE­_Sheet1_41-06농림41" xfId="54"/>
    <cellStyle name="ÅëÈ­_Sheet1_41-06농림41" xfId="55"/>
    <cellStyle name="AeE¡ⓒ [0]_INQUIRY ￠?￥i¨u¡AAⓒ￢Aⓒª " xfId="56"/>
    <cellStyle name="AeE¡ⓒ_INQUIRY ￠?￥i¨u¡AAⓒ￢Aⓒª " xfId="57"/>
    <cellStyle name="ÄÞ¸¶ [0]_¼ÕÀÍ¿¹»ê" xfId="58"/>
    <cellStyle name="AÞ¸¶ [0]_¼OAI¿¹≫e" xfId="59"/>
    <cellStyle name="ÄÞ¸¶ [0]_ÀÎ°Çºñ,¿ÜÁÖºñ" xfId="60"/>
    <cellStyle name="AÞ¸¶ [0]_AI°Cºn,μμ±Þºn" xfId="61"/>
    <cellStyle name="ÄÞ¸¶ [0]_laroux" xfId="62"/>
    <cellStyle name="AÞ¸¶ [0]_laroux_1" xfId="63"/>
    <cellStyle name="ÄÞ¸¶ [0]_laroux_1" xfId="64"/>
    <cellStyle name="AÞ¸¶ [0]_Sheet1" xfId="65"/>
    <cellStyle name="ÄÞ¸¶ [0]_Sheet1" xfId="66"/>
    <cellStyle name="ÄÞ¸¶_¼ÕÀÍ¿¹»ê" xfId="67"/>
    <cellStyle name="AÞ¸¶_¼OAI¿¹≫e" xfId="68"/>
    <cellStyle name="ÄÞ¸¶_ÀÎ°Çºñ,¿ÜÁÖºñ" xfId="69"/>
    <cellStyle name="AÞ¸¶_AI°Cºn,μμ±Þºn" xfId="70"/>
    <cellStyle name="ÄÞ¸¶_laroux" xfId="71"/>
    <cellStyle name="AÞ¸¶_laroux_1" xfId="72"/>
    <cellStyle name="ÄÞ¸¶_laroux_1" xfId="73"/>
    <cellStyle name="AÞ¸¶_Sheet1" xfId="74"/>
    <cellStyle name="ÄÞ¸¶_Sheet1" xfId="75"/>
    <cellStyle name="AÞ¸¶_Sheet1_41-06농림16" xfId="76"/>
    <cellStyle name="ÄÞ¸¶_Sheet1_41-06농림16" xfId="77"/>
    <cellStyle name="AÞ¸¶_Sheet1_41-06농림41" xfId="78"/>
    <cellStyle name="ÄÞ¸¶_Sheet1_41-06농림41" xfId="79"/>
    <cellStyle name="C¡IA¨ª_¡ic¨u¡A¨￢I¨￢¡Æ AN¡Æe " xfId="80"/>
    <cellStyle name="C￥AØ_¿μ¾÷CoE² " xfId="81"/>
    <cellStyle name="Ç¥ÁØ_¼ÕÀÍ¿¹»ê" xfId="82"/>
    <cellStyle name="C￥AØ_¼OAI¿¹≫e" xfId="83"/>
    <cellStyle name="Ç¥ÁØ_ÀÎ°Çºñ,¿ÜÁÖºñ" xfId="84"/>
    <cellStyle name="C￥AØ_AI°Cºn,μμ±Þºn" xfId="85"/>
    <cellStyle name="Ç¥ÁØ_laroux" xfId="86"/>
    <cellStyle name="C￥AØ_laroux_1" xfId="87"/>
    <cellStyle name="Ç¥ÁØ_laroux_1" xfId="88"/>
    <cellStyle name="C￥AØ_laroux_1_Sheet1" xfId="89"/>
    <cellStyle name="Ç¥ÁØ_laroux_1_Sheet1" xfId="90"/>
    <cellStyle name="C￥AØ_laroux_2" xfId="91"/>
    <cellStyle name="Ç¥ÁØ_laroux_2" xfId="92"/>
    <cellStyle name="C￥AØ_laroux_2_Sheet1" xfId="93"/>
    <cellStyle name="Ç¥ÁØ_laroux_2_Sheet1" xfId="94"/>
    <cellStyle name="C￥AØ_laroux_3" xfId="95"/>
    <cellStyle name="Ç¥ÁØ_laroux_3" xfId="96"/>
    <cellStyle name="C￥AØ_laroux_4" xfId="97"/>
    <cellStyle name="Ç¥ÁØ_laroux_4" xfId="98"/>
    <cellStyle name="C￥AØ_laroux_Sheet1" xfId="99"/>
    <cellStyle name="Ç¥ÁØ_laroux_Sheet1" xfId="100"/>
    <cellStyle name="C￥AØ_Sheet1" xfId="101"/>
    <cellStyle name="Ç¥ÁØ_Sheet1" xfId="102"/>
    <cellStyle name="category" xfId="103"/>
    <cellStyle name="Comma [0]_ SG&amp;A Bridge " xfId="104"/>
    <cellStyle name="Comma_ SG&amp;A Bridge " xfId="105"/>
    <cellStyle name="Comma0" xfId="106"/>
    <cellStyle name="Curren?_x0012_퐀_x0017_?" xfId="107"/>
    <cellStyle name="Currency [0]_ SG&amp;A Bridge " xfId="108"/>
    <cellStyle name="Currency_ SG&amp;A Bridge " xfId="109"/>
    <cellStyle name="Currency0" xfId="110"/>
    <cellStyle name="Date" xfId="111"/>
    <cellStyle name="Euro" xfId="112"/>
    <cellStyle name="Fixed" xfId="113"/>
    <cellStyle name="Grey" xfId="114"/>
    <cellStyle name="HEADER" xfId="115"/>
    <cellStyle name="Header1" xfId="116"/>
    <cellStyle name="Header2" xfId="117"/>
    <cellStyle name="Heading 1" xfId="118"/>
    <cellStyle name="Heading 2" xfId="119"/>
    <cellStyle name="HEADING1" xfId="120"/>
    <cellStyle name="HEADING2" xfId="121"/>
    <cellStyle name="Input [yellow]" xfId="122"/>
    <cellStyle name="Model" xfId="123"/>
    <cellStyle name="Normal - Style1" xfId="124"/>
    <cellStyle name="Normal_ SG&amp;A Bridge " xfId="125"/>
    <cellStyle name="Percent [2]" xfId="126"/>
    <cellStyle name="subhead" xfId="127"/>
    <cellStyle name="title [1]" xfId="128"/>
    <cellStyle name="title [2]" xfId="129"/>
    <cellStyle name="Total" xfId="130"/>
    <cellStyle name="UM" xfId="131"/>
    <cellStyle name="강조색1 2" xfId="132"/>
    <cellStyle name="강조색2 2" xfId="133"/>
    <cellStyle name="강조색3 2" xfId="134"/>
    <cellStyle name="강조색4 2" xfId="135"/>
    <cellStyle name="강조색5 2" xfId="136"/>
    <cellStyle name="강조색6 2" xfId="137"/>
    <cellStyle name="경고문 2" xfId="138"/>
    <cellStyle name="계산 2" xfId="139"/>
    <cellStyle name="고정소숫점" xfId="140"/>
    <cellStyle name="고정출력1" xfId="141"/>
    <cellStyle name="고정출력2" xfId="142"/>
    <cellStyle name="나쁨 2" xfId="143"/>
    <cellStyle name="날짜" xfId="144"/>
    <cellStyle name="달러" xfId="145"/>
    <cellStyle name="똿뗦먛귟 [0.00]_PRODUCT DETAIL Q1" xfId="146"/>
    <cellStyle name="똿뗦먛귟_PRODUCT DETAIL Q1" xfId="147"/>
    <cellStyle name="메모 2" xfId="148"/>
    <cellStyle name="믅됞 [0.00]_PRODUCT DETAIL Q1" xfId="149"/>
    <cellStyle name="믅됞_PRODUCT DETAIL Q1" xfId="150"/>
    <cellStyle name="바탕글" xfId="151"/>
    <cellStyle name="백분율 [0]" xfId="152"/>
    <cellStyle name="백분율 [2]" xfId="153"/>
    <cellStyle name="백분율 2" xfId="154"/>
    <cellStyle name="보통 2" xfId="155"/>
    <cellStyle name="뷭?_?긚??_1" xfId="156"/>
    <cellStyle name="설명 텍스트 2" xfId="157"/>
    <cellStyle name="셀 확인 2" xfId="158"/>
    <cellStyle name="숫자(R)" xfId="159"/>
    <cellStyle name="쉼표 [0]" xfId="160" builtinId="6"/>
    <cellStyle name="쉼표 [0] 2" xfId="161"/>
    <cellStyle name="쉼표 [0] 3" xfId="162"/>
    <cellStyle name="쉼표 [0] 4" xfId="163"/>
    <cellStyle name="쉼표 [0] 5" xfId="164"/>
    <cellStyle name="쉼표 [0] 6" xfId="165"/>
    <cellStyle name="쉼표 [0]_07 광업제조업" xfId="166"/>
    <cellStyle name="쉼표 [0]_7.광업,제조업 및 에너지" xfId="167"/>
    <cellStyle name="스타일 1" xfId="168"/>
    <cellStyle name="연결된 셀 2" xfId="169"/>
    <cellStyle name="요약 2" xfId="170"/>
    <cellStyle name="입력 2" xfId="171"/>
    <cellStyle name="자리수" xfId="172"/>
    <cellStyle name="자리수0" xfId="173"/>
    <cellStyle name="작은제목" xfId="174"/>
    <cellStyle name="제목 1 2" xfId="175"/>
    <cellStyle name="제목 2 2" xfId="176"/>
    <cellStyle name="제목 3 2" xfId="177"/>
    <cellStyle name="제목 4 2" xfId="178"/>
    <cellStyle name="제목 5" xfId="179"/>
    <cellStyle name="좋음 2" xfId="180"/>
    <cellStyle name="출력 2" xfId="181"/>
    <cellStyle name="콤마 [0]" xfId="182"/>
    <cellStyle name="콤마 [0]_16.추곡수매실적" xfId="183"/>
    <cellStyle name="콤마 [0]_2.주민등록인구" xfId="184"/>
    <cellStyle name="콤마 [0]_4.광종별광구수" xfId="185"/>
    <cellStyle name="콤마 [0]_5.광산물생산" xfId="186"/>
    <cellStyle name="콤마 [0]_천기일수" xfId="187"/>
    <cellStyle name="콤마 [0]_해안선및도서" xfId="188"/>
    <cellStyle name="콤마 [2]" xfId="189"/>
    <cellStyle name="콤마_ 견적기준 FLOW " xfId="190"/>
    <cellStyle name="큰제목" xfId="191"/>
    <cellStyle name="퍼센트" xfId="192"/>
    <cellStyle name="표준" xfId="0" builtinId="0"/>
    <cellStyle name="표준 10" xfId="193"/>
    <cellStyle name="표준 2" xfId="194"/>
    <cellStyle name="표준 2 2" xfId="195"/>
    <cellStyle name="표준 3" xfId="196"/>
    <cellStyle name="표준 3 2" xfId="197"/>
    <cellStyle name="표준 51" xfId="198"/>
    <cellStyle name="표준_07 광업제조업" xfId="199"/>
    <cellStyle name="표준_7_광업제조업" xfId="200"/>
    <cellStyle name="합산" xfId="201"/>
    <cellStyle name="화폐기호" xfId="202"/>
    <cellStyle name="화폐기호0" xfId="2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142875</xdr:rowOff>
    </xdr:from>
    <xdr:to>
      <xdr:col>8</xdr:col>
      <xdr:colOff>504825</xdr:colOff>
      <xdr:row>14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76200" y="904875"/>
          <a:ext cx="59150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7. 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광업</a:t>
          </a: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.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제조업 및 에너지</a:t>
          </a:r>
        </a:p>
        <a:p>
          <a:pPr algn="ctr" rtl="0">
            <a:defRPr sz="1000"/>
          </a:pPr>
          <a:endParaRPr lang="ko-KR" altLang="en-US" sz="2800" b="0" i="0" u="none" strike="noStrike" baseline="0">
            <a:solidFill>
              <a:srgbClr val="000000"/>
            </a:solidFill>
            <a:latin typeface="HY헤드라인M"/>
            <a:ea typeface="HY헤드라인M"/>
          </a:endParaRPr>
        </a:p>
        <a:p>
          <a:pPr algn="ctr" rtl="0"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Mining, Manufacturing &amp; Energy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15</xdr:row>
      <xdr:rowOff>219075</xdr:rowOff>
    </xdr:to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0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15</xdr:row>
      <xdr:rowOff>219075</xdr:rowOff>
    </xdr:to>
    <xdr:sp macro="" textlink="">
      <xdr:nvSpPr>
        <xdr:cNvPr id="12596" name="Text Box 2"/>
        <xdr:cNvSpPr txBox="1">
          <a:spLocks noChangeArrowheads="1"/>
        </xdr:cNvSpPr>
      </xdr:nvSpPr>
      <xdr:spPr bwMode="auto">
        <a:xfrm>
          <a:off x="0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15</xdr:row>
      <xdr:rowOff>219075</xdr:rowOff>
    </xdr:to>
    <xdr:sp macro="" textlink="">
      <xdr:nvSpPr>
        <xdr:cNvPr id="12597" name="Text Box 3"/>
        <xdr:cNvSpPr txBox="1">
          <a:spLocks noChangeArrowheads="1"/>
        </xdr:cNvSpPr>
      </xdr:nvSpPr>
      <xdr:spPr bwMode="auto">
        <a:xfrm>
          <a:off x="5181600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76200</xdr:colOff>
      <xdr:row>15</xdr:row>
      <xdr:rowOff>219075</xdr:rowOff>
    </xdr:to>
    <xdr:sp macro="" textlink="">
      <xdr:nvSpPr>
        <xdr:cNvPr id="12598" name="Text Box 4"/>
        <xdr:cNvSpPr txBox="1">
          <a:spLocks noChangeArrowheads="1"/>
        </xdr:cNvSpPr>
      </xdr:nvSpPr>
      <xdr:spPr bwMode="auto">
        <a:xfrm>
          <a:off x="12801600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76200</xdr:colOff>
      <xdr:row>15</xdr:row>
      <xdr:rowOff>219075</xdr:rowOff>
    </xdr:to>
    <xdr:sp macro="" textlink="">
      <xdr:nvSpPr>
        <xdr:cNvPr id="12599" name="Text Box 5"/>
        <xdr:cNvSpPr txBox="1">
          <a:spLocks noChangeArrowheads="1"/>
        </xdr:cNvSpPr>
      </xdr:nvSpPr>
      <xdr:spPr bwMode="auto">
        <a:xfrm>
          <a:off x="12801600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76200</xdr:colOff>
      <xdr:row>15</xdr:row>
      <xdr:rowOff>219075</xdr:rowOff>
    </xdr:to>
    <xdr:sp macro="" textlink="">
      <xdr:nvSpPr>
        <xdr:cNvPr id="12600" name="Text Box 6"/>
        <xdr:cNvSpPr txBox="1">
          <a:spLocks noChangeArrowheads="1"/>
        </xdr:cNvSpPr>
      </xdr:nvSpPr>
      <xdr:spPr bwMode="auto">
        <a:xfrm>
          <a:off x="12801600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76200</xdr:colOff>
      <xdr:row>15</xdr:row>
      <xdr:rowOff>219075</xdr:rowOff>
    </xdr:to>
    <xdr:sp macro="" textlink="">
      <xdr:nvSpPr>
        <xdr:cNvPr id="12601" name="Text Box 7"/>
        <xdr:cNvSpPr txBox="1">
          <a:spLocks noChangeArrowheads="1"/>
        </xdr:cNvSpPr>
      </xdr:nvSpPr>
      <xdr:spPr bwMode="auto">
        <a:xfrm>
          <a:off x="12801600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76200</xdr:colOff>
      <xdr:row>38</xdr:row>
      <xdr:rowOff>19050</xdr:rowOff>
    </xdr:to>
    <xdr:sp macro="" textlink="">
      <xdr:nvSpPr>
        <xdr:cNvPr id="12602" name="Text Box 8"/>
        <xdr:cNvSpPr txBox="1">
          <a:spLocks noChangeArrowheads="1"/>
        </xdr:cNvSpPr>
      </xdr:nvSpPr>
      <xdr:spPr bwMode="auto">
        <a:xfrm>
          <a:off x="0" y="982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76200</xdr:colOff>
      <xdr:row>38</xdr:row>
      <xdr:rowOff>19050</xdr:rowOff>
    </xdr:to>
    <xdr:sp macro="" textlink="">
      <xdr:nvSpPr>
        <xdr:cNvPr id="12603" name="Text Box 9"/>
        <xdr:cNvSpPr txBox="1">
          <a:spLocks noChangeArrowheads="1"/>
        </xdr:cNvSpPr>
      </xdr:nvSpPr>
      <xdr:spPr bwMode="auto">
        <a:xfrm>
          <a:off x="0" y="982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76200</xdr:colOff>
      <xdr:row>38</xdr:row>
      <xdr:rowOff>19050</xdr:rowOff>
    </xdr:to>
    <xdr:sp macro="" textlink="">
      <xdr:nvSpPr>
        <xdr:cNvPr id="12604" name="Text Box 10"/>
        <xdr:cNvSpPr txBox="1">
          <a:spLocks noChangeArrowheads="1"/>
        </xdr:cNvSpPr>
      </xdr:nvSpPr>
      <xdr:spPr bwMode="auto">
        <a:xfrm>
          <a:off x="0" y="982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26</xdr:row>
      <xdr:rowOff>0</xdr:rowOff>
    </xdr:from>
    <xdr:to>
      <xdr:col>6</xdr:col>
      <xdr:colOff>180975</xdr:colOff>
      <xdr:row>27</xdr:row>
      <xdr:rowOff>76200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6762750" y="845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28575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0" y="807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28575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0" y="807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323850</xdr:colOff>
      <xdr:row>24</xdr:row>
      <xdr:rowOff>0</xdr:rowOff>
    </xdr:from>
    <xdr:to>
      <xdr:col>8</xdr:col>
      <xdr:colOff>400050</xdr:colOff>
      <xdr:row>25</xdr:row>
      <xdr:rowOff>28575</xdr:rowOff>
    </xdr:to>
    <xdr:sp macro="" textlink="">
      <xdr:nvSpPr>
        <xdr:cNvPr id="2983" name="Text Box 4"/>
        <xdr:cNvSpPr txBox="1">
          <a:spLocks noChangeArrowheads="1"/>
        </xdr:cNvSpPr>
      </xdr:nvSpPr>
      <xdr:spPr bwMode="auto">
        <a:xfrm>
          <a:off x="9229725" y="807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28575</xdr:rowOff>
    </xdr:to>
    <xdr:sp macro="" textlink="">
      <xdr:nvSpPr>
        <xdr:cNvPr id="2984" name="Text Box 5"/>
        <xdr:cNvSpPr txBox="1">
          <a:spLocks noChangeArrowheads="1"/>
        </xdr:cNvSpPr>
      </xdr:nvSpPr>
      <xdr:spPr bwMode="auto">
        <a:xfrm>
          <a:off x="0" y="807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28575</xdr:rowOff>
    </xdr:to>
    <xdr:sp macro="" textlink="">
      <xdr:nvSpPr>
        <xdr:cNvPr id="2985" name="Text Box 6"/>
        <xdr:cNvSpPr txBox="1">
          <a:spLocks noChangeArrowheads="1"/>
        </xdr:cNvSpPr>
      </xdr:nvSpPr>
      <xdr:spPr bwMode="auto">
        <a:xfrm>
          <a:off x="0" y="807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28575</xdr:rowOff>
    </xdr:to>
    <xdr:sp macro="" textlink="">
      <xdr:nvSpPr>
        <xdr:cNvPr id="2986" name="Text Box 7"/>
        <xdr:cNvSpPr txBox="1">
          <a:spLocks noChangeArrowheads="1"/>
        </xdr:cNvSpPr>
      </xdr:nvSpPr>
      <xdr:spPr bwMode="auto">
        <a:xfrm>
          <a:off x="0" y="807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50</xdr:row>
      <xdr:rowOff>28575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0" y="940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50</xdr:row>
      <xdr:rowOff>28575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0" y="940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50</xdr:row>
      <xdr:rowOff>28575</xdr:rowOff>
    </xdr:to>
    <xdr:sp macro="" textlink="">
      <xdr:nvSpPr>
        <xdr:cNvPr id="6546" name="Text Box 3"/>
        <xdr:cNvSpPr txBox="1">
          <a:spLocks noChangeArrowheads="1"/>
        </xdr:cNvSpPr>
      </xdr:nvSpPr>
      <xdr:spPr bwMode="auto">
        <a:xfrm>
          <a:off x="0" y="940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Content.IE5/R7LRJHKW/&#49324;&#48376;%20-%203.&#44397;&#52293;&#49324;&#50629;%20&#54788;&#54889;,%20&#50857;&#50669;&#49324;&#50629;%20&#54788;&#548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ZDC3AC2/&#50896;&#44256;/06-1.%20&#45453;&#47548;&#49688;&#49328;(1~2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3685;&#44228;\&#53685;&#44228;&#50672;&#48372;(07&#45380;)\&#49345;&#51452;&#49884;\&#49892;&#44284;&#52712;&#54633;\&#48372;&#47532;&#47588;&#51077;(11&#50900;6&#510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(2006)"/>
      <sheetName val="사업(2007)"/>
      <sheetName val="사업(2008)"/>
      <sheetName val="XL4Poppy"/>
    </sheetNames>
    <sheetDataSet>
      <sheetData sheetId="0"/>
      <sheetData sheetId="1"/>
      <sheetData sheetId="2"/>
      <sheetData sheetId="3" refreshError="1"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경지면적"/>
      <sheetName val="3.농업진흥지역지정"/>
      <sheetName val="4.경지정리현황"/>
      <sheetName val="5.수혜현황"/>
      <sheetName val="6.식량작물생산량(정곡)"/>
      <sheetName val="6-1.미곡"/>
      <sheetName val="6-2.맥류"/>
      <sheetName val="6-3.잡곡"/>
      <sheetName val="6-4.두류"/>
      <sheetName val="6-5.서류"/>
      <sheetName val="7.채소류생산량 "/>
      <sheetName val="8.특용작물생산량"/>
      <sheetName val="9.과실류생산량"/>
      <sheetName val="10.공공비축 미곡 매입실적"/>
      <sheetName val="11.보리매입실적(자료없음)"/>
      <sheetName val="12.정부관리양곡보관창고"/>
      <sheetName val="13.정부양곡가공공장"/>
      <sheetName val="14.농업협동조합"/>
      <sheetName val="15.농업용기계보유 "/>
      <sheetName val="16.비료공급(수치틀림)"/>
      <sheetName val="17.가축사육"/>
      <sheetName val="18.가축전염병발생"/>
      <sheetName val="19.가축전염병예방주실적"/>
      <sheetName val="20.수의사분포"/>
      <sheetName val="21.도축검사"/>
      <sheetName val="22.배합사료생산"/>
      <sheetName val="23.축산물위생관계업소"/>
      <sheetName val="24.소유별임야면적"/>
      <sheetName val="25.임상별산림면적"/>
      <sheetName val="26.임상별임목축적"/>
      <sheetName val="27.임산물생산량"/>
      <sheetName val="28.수렵"/>
      <sheetName val="29.수렵면허장발급"/>
      <sheetName val="30.사방사업"/>
      <sheetName val="31.조림"/>
      <sheetName val="32.산림피해"/>
      <sheetName val="33.산림형질변경허가내역"/>
      <sheetName val="34.보안림지정현황"/>
      <sheetName val="35.토석채취현황"/>
      <sheetName val="36.친환경농산물인증현황"/>
      <sheetName val="37.화훼류 재배현황(자료없음)"/>
      <sheetName val="18.농업용기계보유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9">
          <cell r="A19" t="str">
            <v>사벌면</v>
          </cell>
          <cell r="B19">
            <v>4117</v>
          </cell>
          <cell r="C19">
            <v>1327</v>
          </cell>
          <cell r="D19">
            <v>460</v>
          </cell>
          <cell r="E19">
            <v>220</v>
          </cell>
          <cell r="F19">
            <v>210</v>
          </cell>
          <cell r="G19">
            <v>30</v>
          </cell>
          <cell r="H19">
            <v>221</v>
          </cell>
          <cell r="I19">
            <v>41</v>
          </cell>
          <cell r="J19">
            <v>722</v>
          </cell>
          <cell r="K19">
            <v>606</v>
          </cell>
        </row>
        <row r="20">
          <cell r="A20" t="str">
            <v>중동면</v>
          </cell>
          <cell r="B20">
            <v>1989</v>
          </cell>
          <cell r="C20">
            <v>528</v>
          </cell>
          <cell r="D20">
            <v>223</v>
          </cell>
          <cell r="E20">
            <v>97</v>
          </cell>
          <cell r="F20">
            <v>118</v>
          </cell>
          <cell r="G20">
            <v>8</v>
          </cell>
          <cell r="H20">
            <v>30</v>
          </cell>
          <cell r="I20">
            <v>100</v>
          </cell>
          <cell r="J20">
            <v>327</v>
          </cell>
          <cell r="K20">
            <v>255</v>
          </cell>
        </row>
        <row r="21">
          <cell r="A21" t="str">
            <v>낙동면</v>
          </cell>
          <cell r="B21">
            <v>3602</v>
          </cell>
          <cell r="C21">
            <v>1034</v>
          </cell>
          <cell r="D21">
            <v>437</v>
          </cell>
          <cell r="E21">
            <v>242</v>
          </cell>
          <cell r="F21">
            <v>187</v>
          </cell>
          <cell r="G21">
            <v>8</v>
          </cell>
          <cell r="H21">
            <v>71</v>
          </cell>
          <cell r="I21">
            <v>138</v>
          </cell>
          <cell r="J21">
            <v>659</v>
          </cell>
          <cell r="K21">
            <v>609</v>
          </cell>
        </row>
        <row r="22">
          <cell r="A22" t="str">
            <v>청리면</v>
          </cell>
          <cell r="B22">
            <v>2477</v>
          </cell>
          <cell r="C22">
            <v>766</v>
          </cell>
          <cell r="D22">
            <v>207</v>
          </cell>
          <cell r="E22">
            <v>104</v>
          </cell>
          <cell r="F22">
            <v>93</v>
          </cell>
          <cell r="G22">
            <v>10</v>
          </cell>
          <cell r="H22">
            <v>62</v>
          </cell>
          <cell r="I22">
            <v>28</v>
          </cell>
          <cell r="J22">
            <v>335</v>
          </cell>
          <cell r="K22">
            <v>304</v>
          </cell>
        </row>
        <row r="23">
          <cell r="A23" t="str">
            <v>공성면</v>
          </cell>
          <cell r="B23">
            <v>4084</v>
          </cell>
          <cell r="C23">
            <v>1167</v>
          </cell>
          <cell r="D23">
            <v>349</v>
          </cell>
          <cell r="E23">
            <v>123</v>
          </cell>
          <cell r="F23">
            <v>184</v>
          </cell>
          <cell r="G23">
            <v>42</v>
          </cell>
          <cell r="H23">
            <v>85</v>
          </cell>
          <cell r="I23">
            <v>458</v>
          </cell>
          <cell r="J23">
            <v>492</v>
          </cell>
          <cell r="K23">
            <v>464</v>
          </cell>
        </row>
        <row r="24">
          <cell r="A24" t="str">
            <v>외남면</v>
          </cell>
          <cell r="B24">
            <v>1839</v>
          </cell>
          <cell r="C24">
            <v>492</v>
          </cell>
          <cell r="D24">
            <v>137</v>
          </cell>
          <cell r="E24">
            <v>69</v>
          </cell>
          <cell r="F24">
            <v>61</v>
          </cell>
          <cell r="G24">
            <v>7</v>
          </cell>
          <cell r="H24">
            <v>78</v>
          </cell>
          <cell r="I24">
            <v>76</v>
          </cell>
          <cell r="J24">
            <v>280</v>
          </cell>
          <cell r="K24">
            <v>255</v>
          </cell>
        </row>
        <row r="25">
          <cell r="A25" t="str">
            <v>내서면</v>
          </cell>
          <cell r="B25">
            <v>1881</v>
          </cell>
          <cell r="C25">
            <v>500</v>
          </cell>
          <cell r="D25">
            <v>175</v>
          </cell>
          <cell r="E25">
            <v>73</v>
          </cell>
          <cell r="F25">
            <v>81</v>
          </cell>
          <cell r="G25">
            <v>21</v>
          </cell>
          <cell r="H25">
            <v>15</v>
          </cell>
          <cell r="I25">
            <v>309</v>
          </cell>
          <cell r="J25">
            <v>222</v>
          </cell>
          <cell r="K25">
            <v>199</v>
          </cell>
        </row>
        <row r="26">
          <cell r="A26" t="str">
            <v>모동면</v>
          </cell>
          <cell r="B26">
            <v>2371</v>
          </cell>
          <cell r="C26">
            <v>645</v>
          </cell>
          <cell r="D26">
            <v>136</v>
          </cell>
          <cell r="E26">
            <v>87</v>
          </cell>
          <cell r="F26">
            <v>40</v>
          </cell>
          <cell r="G26">
            <v>9</v>
          </cell>
          <cell r="H26">
            <v>234</v>
          </cell>
          <cell r="I26">
            <v>107</v>
          </cell>
          <cell r="J26">
            <v>240</v>
          </cell>
          <cell r="K26">
            <v>238</v>
          </cell>
        </row>
        <row r="27">
          <cell r="A27" t="str">
            <v>모서면</v>
          </cell>
          <cell r="B27">
            <v>2320</v>
          </cell>
          <cell r="C27">
            <v>671</v>
          </cell>
          <cell r="D27">
            <v>202</v>
          </cell>
          <cell r="E27">
            <v>66</v>
          </cell>
          <cell r="F27">
            <v>113</v>
          </cell>
          <cell r="G27">
            <v>23</v>
          </cell>
          <cell r="H27">
            <v>73</v>
          </cell>
          <cell r="I27">
            <v>87</v>
          </cell>
          <cell r="J27">
            <v>347</v>
          </cell>
          <cell r="K27">
            <v>310</v>
          </cell>
        </row>
        <row r="28">
          <cell r="A28" t="str">
            <v>화동면</v>
          </cell>
          <cell r="B28">
            <v>1782</v>
          </cell>
          <cell r="C28">
            <v>490</v>
          </cell>
          <cell r="D28">
            <v>160</v>
          </cell>
          <cell r="E28">
            <v>61</v>
          </cell>
          <cell r="F28">
            <v>94</v>
          </cell>
          <cell r="G28">
            <v>5</v>
          </cell>
          <cell r="H28">
            <v>62</v>
          </cell>
          <cell r="I28">
            <v>71</v>
          </cell>
          <cell r="J28">
            <v>327</v>
          </cell>
          <cell r="K28">
            <v>299</v>
          </cell>
        </row>
        <row r="29">
          <cell r="A29" t="str">
            <v>화서면</v>
          </cell>
          <cell r="B29">
            <v>1892</v>
          </cell>
          <cell r="C29">
            <v>465</v>
          </cell>
          <cell r="D29">
            <v>119</v>
          </cell>
          <cell r="E29">
            <v>25</v>
          </cell>
          <cell r="F29">
            <v>86</v>
          </cell>
          <cell r="G29">
            <v>8</v>
          </cell>
          <cell r="H29">
            <v>23</v>
          </cell>
          <cell r="I29">
            <v>161</v>
          </cell>
          <cell r="J29">
            <v>259</v>
          </cell>
          <cell r="K29">
            <v>247</v>
          </cell>
        </row>
        <row r="30">
          <cell r="A30" t="str">
            <v>화북면</v>
          </cell>
          <cell r="B30">
            <v>1177</v>
          </cell>
          <cell r="C30">
            <v>287</v>
          </cell>
          <cell r="D30">
            <v>52</v>
          </cell>
          <cell r="E30">
            <v>28</v>
          </cell>
          <cell r="F30">
            <v>19</v>
          </cell>
          <cell r="G30">
            <v>5</v>
          </cell>
          <cell r="H30">
            <v>1</v>
          </cell>
          <cell r="I30">
            <v>23</v>
          </cell>
          <cell r="J30">
            <v>94</v>
          </cell>
          <cell r="K30">
            <v>91</v>
          </cell>
        </row>
        <row r="31">
          <cell r="A31" t="str">
            <v>외서면</v>
          </cell>
          <cell r="B31">
            <v>2200</v>
          </cell>
          <cell r="C31">
            <v>561</v>
          </cell>
          <cell r="D31">
            <v>249</v>
          </cell>
          <cell r="E31">
            <v>89</v>
          </cell>
          <cell r="F31">
            <v>157</v>
          </cell>
          <cell r="G31">
            <v>3</v>
          </cell>
          <cell r="H31">
            <v>81</v>
          </cell>
          <cell r="I31">
            <v>141</v>
          </cell>
          <cell r="J31">
            <v>332</v>
          </cell>
          <cell r="K31">
            <v>296</v>
          </cell>
        </row>
        <row r="32">
          <cell r="A32" t="str">
            <v>은척면</v>
          </cell>
          <cell r="B32">
            <v>1455</v>
          </cell>
          <cell r="C32">
            <v>474</v>
          </cell>
          <cell r="D32">
            <v>128</v>
          </cell>
          <cell r="E32">
            <v>52</v>
          </cell>
          <cell r="F32">
            <v>70</v>
          </cell>
          <cell r="G32">
            <v>6</v>
          </cell>
          <cell r="H32">
            <v>34</v>
          </cell>
          <cell r="I32">
            <v>67</v>
          </cell>
          <cell r="J32">
            <v>194</v>
          </cell>
          <cell r="K32">
            <v>171</v>
          </cell>
        </row>
        <row r="33">
          <cell r="A33" t="str">
            <v>공검면</v>
          </cell>
          <cell r="B33">
            <v>2372</v>
          </cell>
          <cell r="C33">
            <v>654</v>
          </cell>
          <cell r="D33">
            <v>145</v>
          </cell>
          <cell r="E33">
            <v>72</v>
          </cell>
          <cell r="F33">
            <v>55</v>
          </cell>
          <cell r="G33">
            <v>18</v>
          </cell>
          <cell r="H33">
            <v>114</v>
          </cell>
          <cell r="I33">
            <v>150</v>
          </cell>
          <cell r="J33">
            <v>373</v>
          </cell>
          <cell r="K33">
            <v>359</v>
          </cell>
        </row>
        <row r="34">
          <cell r="A34" t="str">
            <v>이안면</v>
          </cell>
          <cell r="B34">
            <v>1498</v>
          </cell>
          <cell r="C34">
            <v>570</v>
          </cell>
          <cell r="D34">
            <v>146</v>
          </cell>
          <cell r="E34">
            <v>36</v>
          </cell>
          <cell r="F34">
            <v>103</v>
          </cell>
          <cell r="G34">
            <v>7</v>
          </cell>
          <cell r="H34">
            <v>34</v>
          </cell>
          <cell r="I34">
            <v>41</v>
          </cell>
          <cell r="J34">
            <v>250</v>
          </cell>
          <cell r="K34">
            <v>220</v>
          </cell>
        </row>
        <row r="35">
          <cell r="A35" t="str">
            <v>화남면</v>
          </cell>
          <cell r="B35">
            <v>646</v>
          </cell>
          <cell r="C35">
            <v>194</v>
          </cell>
          <cell r="D35">
            <v>50</v>
          </cell>
          <cell r="E35">
            <v>10</v>
          </cell>
          <cell r="F35">
            <v>36</v>
          </cell>
          <cell r="G35">
            <v>4</v>
          </cell>
          <cell r="H35">
            <v>3</v>
          </cell>
          <cell r="I35">
            <v>33</v>
          </cell>
          <cell r="J35">
            <v>87</v>
          </cell>
          <cell r="K35">
            <v>79</v>
          </cell>
        </row>
        <row r="36">
          <cell r="A36" t="str">
            <v>남원동</v>
          </cell>
          <cell r="B36">
            <v>941</v>
          </cell>
          <cell r="C36">
            <v>309</v>
          </cell>
          <cell r="D36">
            <v>78</v>
          </cell>
          <cell r="E36">
            <v>27</v>
          </cell>
          <cell r="F36">
            <v>46</v>
          </cell>
          <cell r="G36">
            <v>5</v>
          </cell>
          <cell r="H36">
            <v>22</v>
          </cell>
          <cell r="I36">
            <v>59</v>
          </cell>
          <cell r="J36">
            <v>109</v>
          </cell>
          <cell r="K36">
            <v>96</v>
          </cell>
        </row>
        <row r="37">
          <cell r="A37" t="str">
            <v>북문동</v>
          </cell>
          <cell r="B37">
            <v>1032</v>
          </cell>
          <cell r="C37">
            <v>344</v>
          </cell>
          <cell r="D37">
            <v>96</v>
          </cell>
          <cell r="E37">
            <v>30</v>
          </cell>
          <cell r="F37">
            <v>60</v>
          </cell>
          <cell r="G37">
            <v>6</v>
          </cell>
          <cell r="H37">
            <v>17</v>
          </cell>
          <cell r="I37">
            <v>108</v>
          </cell>
          <cell r="J37">
            <v>172</v>
          </cell>
          <cell r="K37">
            <v>129</v>
          </cell>
        </row>
        <row r="38">
          <cell r="A38" t="str">
            <v>계림동</v>
          </cell>
          <cell r="B38">
            <v>843</v>
          </cell>
          <cell r="C38">
            <v>290</v>
          </cell>
          <cell r="D38">
            <v>102</v>
          </cell>
          <cell r="E38">
            <v>33</v>
          </cell>
          <cell r="F38">
            <v>58</v>
          </cell>
          <cell r="G38">
            <v>11</v>
          </cell>
          <cell r="H38">
            <v>21</v>
          </cell>
          <cell r="I38">
            <v>31</v>
          </cell>
          <cell r="J38">
            <v>122</v>
          </cell>
          <cell r="K38">
            <v>83</v>
          </cell>
        </row>
        <row r="39">
          <cell r="A39" t="str">
            <v>동문동</v>
          </cell>
          <cell r="B39">
            <v>1138</v>
          </cell>
          <cell r="C39">
            <v>322</v>
          </cell>
          <cell r="D39">
            <v>100</v>
          </cell>
          <cell r="E39">
            <v>42</v>
          </cell>
          <cell r="F39">
            <v>54</v>
          </cell>
          <cell r="G39">
            <v>4</v>
          </cell>
          <cell r="H39">
            <v>38</v>
          </cell>
          <cell r="I39">
            <v>0</v>
          </cell>
          <cell r="J39">
            <v>151</v>
          </cell>
          <cell r="K39">
            <v>119</v>
          </cell>
        </row>
        <row r="40">
          <cell r="A40" t="str">
            <v>동성동</v>
          </cell>
          <cell r="B40">
            <v>798</v>
          </cell>
          <cell r="C40">
            <v>236</v>
          </cell>
          <cell r="D40">
            <v>59</v>
          </cell>
          <cell r="E40">
            <v>40</v>
          </cell>
          <cell r="F40">
            <v>19</v>
          </cell>
          <cell r="G40">
            <v>0</v>
          </cell>
          <cell r="H40">
            <v>11</v>
          </cell>
          <cell r="I40">
            <v>14</v>
          </cell>
          <cell r="J40">
            <v>79</v>
          </cell>
          <cell r="K40">
            <v>74</v>
          </cell>
        </row>
        <row r="41">
          <cell r="A41" t="str">
            <v>신흥동</v>
          </cell>
          <cell r="B41">
            <v>1771</v>
          </cell>
          <cell r="C41">
            <v>516</v>
          </cell>
          <cell r="D41">
            <v>123</v>
          </cell>
          <cell r="E41">
            <v>31</v>
          </cell>
          <cell r="F41">
            <v>71</v>
          </cell>
          <cell r="G41">
            <v>21</v>
          </cell>
          <cell r="H41">
            <v>50</v>
          </cell>
          <cell r="I41">
            <v>140</v>
          </cell>
          <cell r="J41">
            <v>183</v>
          </cell>
          <cell r="K41">
            <v>160</v>
          </cell>
        </row>
        <row r="42">
          <cell r="A42" t="str">
            <v>자료 : 친환경농업정책팀</v>
          </cell>
        </row>
        <row r="43">
          <cell r="A43" t="str">
            <v>주 : 2004년 자료부터 서식 변경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50" zoomScaleSheetLayoutView="50" workbookViewId="0">
      <pane ySplit="20" topLeftCell="A21" activePane="bottomLeft" state="frozen"/>
      <selection activeCell="G44" sqref="G44"/>
      <selection pane="bottomLeft"/>
    </sheetView>
  </sheetViews>
  <sheetFormatPr defaultColWidth="8" defaultRowHeight="14.25"/>
  <cols>
    <col min="1" max="7" width="8" style="204" customWidth="1"/>
    <col min="8" max="9" width="8" style="205" customWidth="1"/>
    <col min="10" max="16" width="8" style="204" customWidth="1"/>
    <col min="17" max="16384" width="8" style="205"/>
  </cols>
  <sheetData>
    <row r="1" spans="1:16" s="202" customFormat="1" ht="12">
      <c r="A1" s="201"/>
      <c r="B1" s="201"/>
      <c r="C1" s="201"/>
      <c r="D1" s="201"/>
      <c r="E1" s="201"/>
      <c r="F1" s="201"/>
      <c r="G1" s="201"/>
      <c r="I1" s="203"/>
      <c r="J1" s="201"/>
      <c r="K1" s="201"/>
      <c r="L1" s="201"/>
      <c r="M1" s="201"/>
      <c r="N1" s="201"/>
      <c r="O1" s="201"/>
      <c r="P1" s="201"/>
    </row>
    <row r="2" spans="1:16" s="202" customFormat="1" ht="12">
      <c r="A2" s="201"/>
      <c r="B2" s="201"/>
      <c r="C2" s="201"/>
      <c r="D2" s="201"/>
      <c r="E2" s="201"/>
      <c r="F2" s="201"/>
      <c r="G2" s="201"/>
      <c r="J2" s="201"/>
      <c r="K2" s="201"/>
      <c r="L2" s="201"/>
      <c r="M2" s="201"/>
      <c r="N2" s="201"/>
      <c r="O2" s="201"/>
      <c r="P2" s="201"/>
    </row>
    <row r="3" spans="1:16" s="202" customFormat="1" ht="12">
      <c r="A3" s="201"/>
      <c r="B3" s="201"/>
      <c r="C3" s="201"/>
      <c r="D3" s="201"/>
      <c r="E3" s="201"/>
      <c r="F3" s="201"/>
      <c r="G3" s="201"/>
      <c r="J3" s="201"/>
      <c r="K3" s="201"/>
      <c r="L3" s="201"/>
      <c r="M3" s="201"/>
      <c r="N3" s="201"/>
      <c r="O3" s="201"/>
      <c r="P3" s="201"/>
    </row>
    <row r="4" spans="1:16" s="202" customFormat="1" ht="12">
      <c r="A4" s="201"/>
      <c r="B4" s="201"/>
      <c r="C4" s="201"/>
      <c r="D4" s="201"/>
      <c r="E4" s="201"/>
      <c r="F4" s="201"/>
      <c r="G4" s="201"/>
      <c r="J4" s="201"/>
      <c r="K4" s="201"/>
      <c r="L4" s="201"/>
      <c r="M4" s="201"/>
      <c r="N4" s="201"/>
      <c r="O4" s="201"/>
      <c r="P4" s="201"/>
    </row>
    <row r="5" spans="1:16" s="202" customFormat="1" ht="12">
      <c r="A5" s="201"/>
      <c r="B5" s="201"/>
      <c r="C5" s="201"/>
      <c r="D5" s="201"/>
      <c r="E5" s="201"/>
      <c r="F5" s="201"/>
      <c r="G5" s="201"/>
      <c r="J5" s="201"/>
      <c r="K5" s="201"/>
      <c r="L5" s="201"/>
      <c r="M5" s="201"/>
      <c r="N5" s="201"/>
      <c r="O5" s="201"/>
      <c r="P5" s="201"/>
    </row>
    <row r="6" spans="1:16" s="202" customFormat="1" ht="12">
      <c r="A6" s="201"/>
      <c r="B6" s="201"/>
      <c r="C6" s="201"/>
      <c r="D6" s="201"/>
      <c r="E6" s="201"/>
      <c r="F6" s="201"/>
      <c r="G6" s="201"/>
      <c r="J6" s="201"/>
      <c r="K6" s="201"/>
      <c r="L6" s="201"/>
      <c r="M6" s="201"/>
      <c r="N6" s="201"/>
      <c r="O6" s="201"/>
      <c r="P6" s="201"/>
    </row>
    <row r="7" spans="1:16" s="202" customFormat="1" ht="12">
      <c r="A7" s="201"/>
      <c r="B7" s="201"/>
      <c r="C7" s="201"/>
      <c r="D7" s="201"/>
      <c r="E7" s="201"/>
      <c r="F7" s="201"/>
      <c r="G7" s="201"/>
      <c r="J7" s="201"/>
      <c r="K7" s="201"/>
      <c r="L7" s="201"/>
      <c r="M7" s="201"/>
      <c r="N7" s="201"/>
      <c r="O7" s="201"/>
      <c r="P7" s="201"/>
    </row>
    <row r="8" spans="1:16" s="202" customFormat="1" ht="12">
      <c r="A8" s="201"/>
      <c r="B8" s="201"/>
      <c r="C8" s="201"/>
      <c r="D8" s="201"/>
      <c r="E8" s="201"/>
      <c r="F8" s="201"/>
      <c r="G8" s="201"/>
      <c r="J8" s="201"/>
      <c r="K8" s="201"/>
      <c r="L8" s="201"/>
      <c r="M8" s="201"/>
      <c r="N8" s="201"/>
      <c r="O8" s="201"/>
      <c r="P8" s="201"/>
    </row>
    <row r="9" spans="1:16" s="202" customFormat="1" ht="12">
      <c r="A9" s="201"/>
      <c r="B9" s="201"/>
      <c r="C9" s="201"/>
      <c r="D9" s="201"/>
      <c r="E9" s="201"/>
      <c r="F9" s="201"/>
      <c r="G9" s="201"/>
      <c r="J9" s="201"/>
      <c r="K9" s="201"/>
      <c r="L9" s="201"/>
      <c r="M9" s="201"/>
      <c r="N9" s="201"/>
      <c r="O9" s="201"/>
      <c r="P9" s="201"/>
    </row>
    <row r="10" spans="1:16" s="202" customFormat="1" ht="12">
      <c r="A10" s="201"/>
      <c r="B10" s="201"/>
      <c r="C10" s="201"/>
      <c r="D10" s="201"/>
      <c r="E10" s="201"/>
      <c r="F10" s="201"/>
      <c r="G10" s="201"/>
      <c r="J10" s="201"/>
      <c r="K10" s="201"/>
      <c r="L10" s="201"/>
      <c r="M10" s="201"/>
      <c r="N10" s="201"/>
      <c r="O10" s="201"/>
      <c r="P10" s="201"/>
    </row>
    <row r="11" spans="1:16" s="202" customFormat="1" ht="12">
      <c r="A11" s="201"/>
      <c r="B11" s="201"/>
      <c r="C11" s="201"/>
      <c r="D11" s="201"/>
      <c r="E11" s="201"/>
      <c r="F11" s="201"/>
      <c r="G11" s="201"/>
      <c r="J11" s="201"/>
      <c r="K11" s="201"/>
      <c r="L11" s="201"/>
      <c r="M11" s="201"/>
      <c r="N11" s="201"/>
      <c r="O11" s="201"/>
      <c r="P11" s="201"/>
    </row>
    <row r="12" spans="1:16" s="202" customFormat="1" ht="12">
      <c r="A12" s="201"/>
      <c r="B12" s="201"/>
      <c r="C12" s="201"/>
      <c r="D12" s="201"/>
      <c r="E12" s="201"/>
      <c r="F12" s="201"/>
      <c r="G12" s="201"/>
      <c r="J12" s="201"/>
      <c r="K12" s="201"/>
      <c r="L12" s="201"/>
      <c r="M12" s="201"/>
      <c r="N12" s="201"/>
      <c r="O12" s="201"/>
      <c r="P12" s="201"/>
    </row>
    <row r="13" spans="1:16" s="202" customFormat="1" ht="12">
      <c r="A13" s="201"/>
      <c r="B13" s="201"/>
      <c r="C13" s="201"/>
      <c r="D13" s="201"/>
      <c r="E13" s="201"/>
      <c r="F13" s="201"/>
      <c r="G13" s="201"/>
      <c r="J13" s="201"/>
      <c r="K13" s="201"/>
      <c r="L13" s="201"/>
      <c r="M13" s="201"/>
      <c r="N13" s="201"/>
      <c r="O13" s="201"/>
      <c r="P13" s="201"/>
    </row>
    <row r="14" spans="1:16" s="202" customFormat="1" ht="12">
      <c r="A14" s="201"/>
      <c r="B14" s="201"/>
      <c r="C14" s="201"/>
      <c r="D14" s="201"/>
      <c r="E14" s="201"/>
      <c r="F14" s="201"/>
      <c r="G14" s="201"/>
      <c r="J14" s="201"/>
      <c r="K14" s="201"/>
      <c r="L14" s="201"/>
      <c r="M14" s="201"/>
      <c r="N14" s="201"/>
      <c r="O14" s="201"/>
      <c r="P14" s="201"/>
    </row>
    <row r="15" spans="1:16" s="202" customFormat="1" ht="12">
      <c r="A15" s="201"/>
      <c r="B15" s="201"/>
      <c r="C15" s="201"/>
      <c r="D15" s="201"/>
      <c r="E15" s="201"/>
      <c r="F15" s="201"/>
      <c r="G15" s="201"/>
      <c r="J15" s="201"/>
      <c r="K15" s="201"/>
      <c r="L15" s="201"/>
      <c r="M15" s="201"/>
      <c r="N15" s="201"/>
      <c r="O15" s="201"/>
      <c r="P15" s="201"/>
    </row>
    <row r="16" spans="1:16" s="202" customFormat="1" ht="12">
      <c r="A16" s="201"/>
      <c r="B16" s="201"/>
      <c r="C16" s="201"/>
      <c r="D16" s="201"/>
      <c r="E16" s="201"/>
      <c r="F16" s="201"/>
      <c r="G16" s="201"/>
      <c r="J16" s="201"/>
      <c r="K16" s="201"/>
      <c r="L16" s="201"/>
      <c r="M16" s="201"/>
      <c r="N16" s="201"/>
      <c r="O16" s="201"/>
      <c r="P16" s="201"/>
    </row>
    <row r="17" spans="1:16" s="202" customFormat="1" ht="12">
      <c r="A17" s="201"/>
      <c r="B17" s="201"/>
      <c r="C17" s="201"/>
      <c r="D17" s="201"/>
      <c r="E17" s="201"/>
      <c r="F17" s="201"/>
      <c r="G17" s="201"/>
      <c r="J17" s="201"/>
      <c r="K17" s="201"/>
      <c r="L17" s="201"/>
      <c r="M17" s="201"/>
      <c r="N17" s="201"/>
      <c r="O17" s="201"/>
      <c r="P17" s="201"/>
    </row>
    <row r="18" spans="1:16" s="202" customFormat="1" ht="12">
      <c r="A18" s="201"/>
      <c r="B18" s="201"/>
      <c r="C18" s="201"/>
      <c r="D18" s="201"/>
      <c r="E18" s="201"/>
      <c r="F18" s="201"/>
      <c r="G18" s="201"/>
      <c r="J18" s="201"/>
      <c r="K18" s="201"/>
      <c r="L18" s="201"/>
      <c r="M18" s="201"/>
      <c r="N18" s="201"/>
      <c r="O18" s="201"/>
      <c r="P18" s="201"/>
    </row>
    <row r="19" spans="1:16" s="202" customFormat="1" ht="12">
      <c r="A19" s="201"/>
      <c r="B19" s="201"/>
      <c r="C19" s="201"/>
      <c r="D19" s="201"/>
      <c r="E19" s="201"/>
      <c r="F19" s="201"/>
      <c r="G19" s="201"/>
      <c r="J19" s="201"/>
      <c r="K19" s="201"/>
      <c r="L19" s="201"/>
      <c r="M19" s="201"/>
      <c r="N19" s="201"/>
      <c r="O19" s="201"/>
      <c r="P19" s="201"/>
    </row>
    <row r="20" spans="1:16" s="202" customFormat="1" ht="12">
      <c r="A20" s="201"/>
      <c r="B20" s="201"/>
      <c r="C20" s="201"/>
      <c r="D20" s="201"/>
      <c r="E20" s="201"/>
      <c r="F20" s="201"/>
      <c r="G20" s="201"/>
      <c r="J20" s="201"/>
      <c r="K20" s="201"/>
      <c r="L20" s="201"/>
      <c r="M20" s="201"/>
      <c r="N20" s="201"/>
      <c r="O20" s="201"/>
      <c r="P20" s="201"/>
    </row>
    <row r="21" spans="1:16" s="202" customFormat="1" ht="12">
      <c r="A21" s="201"/>
      <c r="B21" s="201"/>
      <c r="C21" s="201"/>
      <c r="D21" s="201"/>
      <c r="E21" s="201"/>
      <c r="F21" s="201"/>
      <c r="G21" s="201"/>
      <c r="J21" s="201"/>
      <c r="K21" s="201"/>
      <c r="L21" s="201"/>
      <c r="M21" s="201"/>
      <c r="N21" s="201"/>
      <c r="O21" s="201"/>
      <c r="P21" s="201"/>
    </row>
    <row r="22" spans="1:16" s="202" customFormat="1" ht="12">
      <c r="A22" s="201"/>
      <c r="B22" s="201"/>
      <c r="C22" s="201"/>
      <c r="D22" s="201"/>
      <c r="E22" s="201"/>
      <c r="F22" s="201"/>
      <c r="G22" s="201"/>
      <c r="J22" s="201"/>
      <c r="K22" s="201"/>
      <c r="L22" s="201"/>
      <c r="M22" s="201"/>
      <c r="N22" s="201"/>
      <c r="O22" s="201"/>
      <c r="P22" s="201"/>
    </row>
    <row r="23" spans="1:16" s="202" customFormat="1" ht="12">
      <c r="A23" s="201"/>
      <c r="B23" s="201"/>
      <c r="C23" s="201"/>
      <c r="D23" s="201"/>
      <c r="E23" s="201"/>
      <c r="F23" s="201"/>
      <c r="G23" s="201"/>
      <c r="J23" s="201"/>
      <c r="K23" s="201"/>
      <c r="L23" s="201"/>
      <c r="M23" s="201"/>
      <c r="N23" s="201"/>
      <c r="O23" s="201"/>
      <c r="P23" s="201"/>
    </row>
    <row r="24" spans="1:16" s="202" customFormat="1" ht="12">
      <c r="A24" s="201"/>
      <c r="B24" s="201"/>
      <c r="C24" s="201"/>
      <c r="D24" s="201"/>
      <c r="E24" s="201"/>
      <c r="F24" s="201"/>
      <c r="G24" s="201"/>
      <c r="J24" s="201"/>
      <c r="K24" s="201"/>
      <c r="L24" s="201"/>
      <c r="M24" s="201"/>
      <c r="N24" s="201"/>
      <c r="O24" s="201"/>
      <c r="P24" s="201"/>
    </row>
    <row r="25" spans="1:16" s="202" customFormat="1" ht="12">
      <c r="A25" s="201"/>
      <c r="B25" s="201"/>
      <c r="C25" s="201"/>
      <c r="D25" s="201"/>
      <c r="E25" s="201"/>
      <c r="F25" s="201"/>
      <c r="G25" s="201"/>
      <c r="J25" s="201"/>
      <c r="K25" s="201"/>
      <c r="L25" s="201"/>
      <c r="M25" s="201"/>
      <c r="N25" s="201"/>
      <c r="O25" s="201"/>
      <c r="P25" s="201"/>
    </row>
    <row r="26" spans="1:16" s="202" customFormat="1" ht="12">
      <c r="A26" s="201"/>
      <c r="B26" s="201"/>
      <c r="C26" s="201"/>
      <c r="D26" s="201"/>
      <c r="E26" s="201"/>
      <c r="F26" s="201"/>
      <c r="G26" s="201"/>
      <c r="J26" s="201"/>
      <c r="K26" s="201"/>
      <c r="L26" s="201"/>
      <c r="M26" s="201"/>
      <c r="N26" s="201"/>
      <c r="O26" s="201"/>
      <c r="P26" s="201"/>
    </row>
    <row r="27" spans="1:16" s="202" customFormat="1" ht="12">
      <c r="A27" s="201"/>
      <c r="B27" s="201"/>
      <c r="C27" s="201"/>
      <c r="D27" s="201"/>
      <c r="E27" s="201"/>
      <c r="F27" s="201"/>
      <c r="G27" s="201"/>
      <c r="J27" s="201"/>
      <c r="K27" s="201"/>
      <c r="L27" s="201"/>
      <c r="M27" s="201"/>
      <c r="N27" s="201"/>
      <c r="O27" s="201"/>
      <c r="P27" s="201"/>
    </row>
    <row r="28" spans="1:16" s="202" customFormat="1" ht="12">
      <c r="A28" s="201"/>
      <c r="B28" s="201"/>
      <c r="C28" s="201"/>
      <c r="D28" s="201"/>
      <c r="E28" s="201"/>
      <c r="F28" s="201"/>
      <c r="G28" s="201"/>
      <c r="J28" s="201"/>
      <c r="K28" s="201"/>
      <c r="L28" s="201"/>
      <c r="M28" s="201"/>
      <c r="N28" s="201"/>
      <c r="O28" s="201"/>
      <c r="P28" s="201"/>
    </row>
    <row r="29" spans="1:16" s="202" customFormat="1" ht="12">
      <c r="A29" s="201"/>
      <c r="B29" s="201"/>
      <c r="C29" s="201"/>
      <c r="D29" s="201"/>
      <c r="E29" s="201"/>
      <c r="F29" s="201"/>
      <c r="G29" s="201"/>
      <c r="J29" s="201"/>
      <c r="K29" s="201"/>
      <c r="L29" s="201"/>
      <c r="M29" s="201"/>
      <c r="N29" s="201"/>
      <c r="O29" s="201"/>
      <c r="P29" s="201"/>
    </row>
    <row r="30" spans="1:16" s="202" customFormat="1" ht="12">
      <c r="A30" s="201"/>
      <c r="B30" s="201"/>
      <c r="C30" s="201"/>
      <c r="D30" s="201"/>
      <c r="E30" s="201"/>
      <c r="F30" s="201"/>
      <c r="G30" s="201"/>
      <c r="J30" s="201"/>
      <c r="K30" s="201"/>
      <c r="L30" s="201"/>
      <c r="M30" s="201"/>
      <c r="N30" s="201"/>
      <c r="O30" s="201"/>
      <c r="P30" s="201"/>
    </row>
    <row r="31" spans="1:16" s="202" customFormat="1" ht="12">
      <c r="A31" s="201"/>
      <c r="B31" s="201"/>
      <c r="C31" s="201"/>
      <c r="D31" s="201"/>
      <c r="E31" s="201"/>
      <c r="F31" s="201"/>
      <c r="G31" s="201"/>
      <c r="J31" s="201"/>
      <c r="K31" s="201"/>
      <c r="L31" s="201"/>
      <c r="M31" s="201"/>
      <c r="N31" s="201"/>
      <c r="O31" s="201"/>
      <c r="P31" s="201"/>
    </row>
    <row r="32" spans="1:16" s="202" customFormat="1" ht="12">
      <c r="A32" s="201"/>
      <c r="B32" s="201"/>
      <c r="C32" s="201"/>
      <c r="D32" s="201"/>
      <c r="E32" s="201"/>
      <c r="F32" s="201"/>
      <c r="G32" s="201"/>
      <c r="J32" s="201"/>
      <c r="K32" s="201"/>
      <c r="L32" s="201"/>
      <c r="M32" s="201"/>
      <c r="N32" s="201"/>
      <c r="O32" s="201"/>
      <c r="P32" s="201"/>
    </row>
    <row r="33" spans="1:16" s="202" customFormat="1" ht="12">
      <c r="A33" s="201"/>
      <c r="B33" s="201"/>
      <c r="C33" s="201"/>
      <c r="D33" s="201"/>
      <c r="E33" s="201"/>
      <c r="F33" s="201"/>
      <c r="G33" s="201"/>
      <c r="J33" s="201"/>
      <c r="K33" s="201"/>
      <c r="L33" s="201"/>
      <c r="M33" s="201"/>
      <c r="N33" s="201"/>
      <c r="O33" s="201"/>
      <c r="P33" s="201"/>
    </row>
    <row r="34" spans="1:16" s="202" customFormat="1" ht="12">
      <c r="A34" s="201"/>
      <c r="B34" s="201"/>
      <c r="C34" s="201"/>
      <c r="D34" s="201"/>
      <c r="E34" s="201"/>
      <c r="F34" s="201"/>
      <c r="G34" s="201"/>
      <c r="J34" s="201"/>
      <c r="K34" s="201"/>
      <c r="L34" s="201"/>
      <c r="M34" s="201"/>
      <c r="N34" s="201"/>
      <c r="O34" s="201"/>
      <c r="P34" s="201"/>
    </row>
    <row r="35" spans="1:16">
      <c r="J35" s="201"/>
    </row>
    <row r="36" spans="1:16">
      <c r="J36" s="201"/>
    </row>
    <row r="38" spans="1:16">
      <c r="J38" s="205"/>
    </row>
    <row r="39" spans="1:16">
      <c r="J39" s="205"/>
    </row>
  </sheetData>
  <phoneticPr fontId="6" type="noConversion"/>
  <printOptions gridLinesSet="0"/>
  <pageMargins left="0.70866141732283472" right="0.70866141732283472" top="1.9685039370078741" bottom="0.78740157480314965" header="0" footer="0.39370078740157483"/>
  <pageSetup paperSize="9" pageOrder="overThenDown" orientation="portrait" verticalDpi="300" r:id="rId1"/>
  <headerFooter alignWithMargins="0">
    <oddHeader xml:space="preserve">&amp;R                                                             </oddHeader>
  </headerFooter>
  <rowBreaks count="1" manualBreakCount="1">
    <brk id="2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view="pageBreakPreview" zoomScaleNormal="50" zoomScaleSheetLayoutView="50" workbookViewId="0">
      <selection activeCell="A2" sqref="A2:E2"/>
    </sheetView>
  </sheetViews>
  <sheetFormatPr defaultColWidth="8" defaultRowHeight="14.25"/>
  <cols>
    <col min="1" max="1" width="14.77734375" style="9" customWidth="1"/>
    <col min="2" max="2" width="13.77734375" style="10" customWidth="1"/>
    <col min="3" max="3" width="16" style="10" customWidth="1"/>
    <col min="4" max="4" width="15.88671875" style="10" customWidth="1"/>
    <col min="5" max="5" width="11.44140625" style="10" customWidth="1"/>
    <col min="6" max="7" width="12.109375" style="10" customWidth="1"/>
    <col min="8" max="8" width="13" style="10" customWidth="1"/>
    <col min="9" max="9" width="12.5546875" style="10" customWidth="1"/>
    <col min="10" max="10" width="15.77734375" style="9" customWidth="1"/>
    <col min="11" max="11" width="11.88671875" style="9" customWidth="1"/>
    <col min="12" max="16384" width="8" style="9"/>
  </cols>
  <sheetData>
    <row r="1" spans="1:11" s="30" customFormat="1" ht="15" customHeight="1">
      <c r="A1" s="30" t="s">
        <v>100</v>
      </c>
      <c r="B1" s="122"/>
      <c r="C1" s="122"/>
      <c r="D1" s="122"/>
      <c r="E1" s="122"/>
      <c r="F1" s="122"/>
      <c r="G1" s="122"/>
      <c r="H1" s="122"/>
      <c r="I1" s="122"/>
      <c r="K1" s="31" t="s">
        <v>101</v>
      </c>
    </row>
    <row r="2" spans="1:11" s="12" customFormat="1" ht="20.100000000000001" customHeight="1">
      <c r="A2" s="282" t="s">
        <v>180</v>
      </c>
      <c r="B2" s="282"/>
      <c r="C2" s="282"/>
      <c r="D2" s="282"/>
      <c r="E2" s="282"/>
      <c r="F2" s="282" t="s">
        <v>102</v>
      </c>
      <c r="G2" s="282"/>
      <c r="H2" s="282"/>
      <c r="I2" s="282"/>
      <c r="J2" s="282"/>
      <c r="K2" s="282"/>
    </row>
    <row r="3" spans="1:11" s="14" customFormat="1" ht="18" customHeight="1">
      <c r="A3" s="291" t="s">
        <v>103</v>
      </c>
      <c r="B3" s="291"/>
      <c r="C3" s="291"/>
      <c r="D3" s="291"/>
      <c r="E3" s="123"/>
      <c r="F3" s="13"/>
      <c r="G3" s="13"/>
      <c r="H3" s="123"/>
      <c r="I3" s="13"/>
      <c r="J3" s="13"/>
      <c r="K3" s="13"/>
    </row>
    <row r="4" spans="1:11" s="30" customFormat="1" ht="18" customHeight="1" thickBot="1">
      <c r="A4" s="30" t="s">
        <v>35</v>
      </c>
      <c r="D4" s="124"/>
      <c r="K4" s="31" t="s">
        <v>104</v>
      </c>
    </row>
    <row r="5" spans="1:11" s="16" customFormat="1" ht="26.25" customHeight="1">
      <c r="A5" s="288" t="s">
        <v>105</v>
      </c>
      <c r="B5" s="281" t="s">
        <v>106</v>
      </c>
      <c r="C5" s="279"/>
      <c r="D5" s="279"/>
      <c r="E5" s="279"/>
      <c r="F5" s="279" t="s">
        <v>106</v>
      </c>
      <c r="G5" s="279"/>
      <c r="H5" s="279"/>
      <c r="I5" s="279"/>
      <c r="J5" s="280"/>
      <c r="K5" s="283" t="s">
        <v>107</v>
      </c>
    </row>
    <row r="6" spans="1:11" s="16" customFormat="1" ht="12" customHeight="1">
      <c r="A6" s="289"/>
      <c r="B6" s="294" t="s">
        <v>108</v>
      </c>
      <c r="C6" s="286" t="s">
        <v>186</v>
      </c>
      <c r="D6" s="286" t="s">
        <v>187</v>
      </c>
      <c r="E6" s="286" t="s">
        <v>109</v>
      </c>
      <c r="F6" s="302" t="s">
        <v>110</v>
      </c>
      <c r="G6" s="303"/>
      <c r="H6" s="286" t="s">
        <v>111</v>
      </c>
      <c r="I6" s="286" t="s">
        <v>112</v>
      </c>
      <c r="J6" s="296" t="s">
        <v>72</v>
      </c>
      <c r="K6" s="284"/>
    </row>
    <row r="7" spans="1:11" s="16" customFormat="1" ht="12" customHeight="1">
      <c r="A7" s="289"/>
      <c r="B7" s="294"/>
      <c r="C7" s="292"/>
      <c r="D7" s="292"/>
      <c r="E7" s="292"/>
      <c r="F7" s="304"/>
      <c r="G7" s="305"/>
      <c r="H7" s="286"/>
      <c r="I7" s="286"/>
      <c r="J7" s="296"/>
      <c r="K7" s="284"/>
    </row>
    <row r="8" spans="1:11" s="16" customFormat="1" ht="19.5" customHeight="1">
      <c r="A8" s="289"/>
      <c r="B8" s="294"/>
      <c r="C8" s="292"/>
      <c r="D8" s="292"/>
      <c r="E8" s="292"/>
      <c r="F8" s="303" t="s">
        <v>113</v>
      </c>
      <c r="G8" s="300" t="s">
        <v>114</v>
      </c>
      <c r="H8" s="286"/>
      <c r="I8" s="286"/>
      <c r="J8" s="296"/>
      <c r="K8" s="284"/>
    </row>
    <row r="9" spans="1:11" s="16" customFormat="1" ht="19.5" customHeight="1">
      <c r="A9" s="290"/>
      <c r="B9" s="295"/>
      <c r="C9" s="293"/>
      <c r="D9" s="293"/>
      <c r="E9" s="293"/>
      <c r="F9" s="306"/>
      <c r="G9" s="301"/>
      <c r="H9" s="287"/>
      <c r="I9" s="287"/>
      <c r="J9" s="297"/>
      <c r="K9" s="285"/>
    </row>
    <row r="10" spans="1:11" s="17" customFormat="1" ht="25.5" customHeight="1">
      <c r="A10" s="125">
        <v>2012</v>
      </c>
      <c r="B10" s="126">
        <v>202</v>
      </c>
      <c r="C10" s="127">
        <v>5123</v>
      </c>
      <c r="D10" s="127">
        <v>155892</v>
      </c>
      <c r="E10" s="127">
        <v>1554977</v>
      </c>
      <c r="F10" s="129">
        <v>60431</v>
      </c>
      <c r="G10" s="129">
        <v>69543</v>
      </c>
      <c r="H10" s="130">
        <v>1053195</v>
      </c>
      <c r="I10" s="130">
        <v>510894</v>
      </c>
      <c r="J10" s="131">
        <v>544333</v>
      </c>
      <c r="K10" s="132">
        <v>2012</v>
      </c>
    </row>
    <row r="11" spans="1:11" s="17" customFormat="1" ht="25.5" customHeight="1">
      <c r="A11" s="125">
        <v>2013</v>
      </c>
      <c r="B11" s="126">
        <v>241</v>
      </c>
      <c r="C11" s="127">
        <v>5962</v>
      </c>
      <c r="D11" s="127">
        <v>183143</v>
      </c>
      <c r="E11" s="127">
        <v>1720978</v>
      </c>
      <c r="F11" s="129">
        <v>76585</v>
      </c>
      <c r="G11" s="129">
        <v>89451</v>
      </c>
      <c r="H11" s="130">
        <v>1140817</v>
      </c>
      <c r="I11" s="130">
        <v>593027</v>
      </c>
      <c r="J11" s="131">
        <v>560228</v>
      </c>
      <c r="K11" s="132">
        <v>2013</v>
      </c>
    </row>
    <row r="12" spans="1:11" s="17" customFormat="1" ht="25.5" customHeight="1">
      <c r="A12" s="125">
        <v>2014</v>
      </c>
      <c r="B12" s="126">
        <v>248</v>
      </c>
      <c r="C12" s="127">
        <v>6479</v>
      </c>
      <c r="D12" s="127">
        <v>200418</v>
      </c>
      <c r="E12" s="127">
        <v>1797297</v>
      </c>
      <c r="F12" s="129">
        <v>80366</v>
      </c>
      <c r="G12" s="129">
        <v>93175</v>
      </c>
      <c r="H12" s="130">
        <v>1159485</v>
      </c>
      <c r="I12" s="130">
        <v>650621</v>
      </c>
      <c r="J12" s="130">
        <v>629834</v>
      </c>
      <c r="K12" s="132">
        <v>2014</v>
      </c>
    </row>
    <row r="13" spans="1:11" s="17" customFormat="1" ht="25.5" customHeight="1">
      <c r="A13" s="125">
        <v>2015</v>
      </c>
      <c r="B13" s="126">
        <v>248</v>
      </c>
      <c r="C13" s="127">
        <v>6152</v>
      </c>
      <c r="D13" s="127">
        <v>208320</v>
      </c>
      <c r="E13" s="127">
        <v>1712480</v>
      </c>
      <c r="F13" s="129">
        <v>93924</v>
      </c>
      <c r="G13" s="129">
        <v>101784</v>
      </c>
      <c r="H13" s="130">
        <v>1078487</v>
      </c>
      <c r="I13" s="130">
        <v>641853</v>
      </c>
      <c r="J13" s="130">
        <v>656612</v>
      </c>
      <c r="K13" s="132">
        <v>2015</v>
      </c>
    </row>
    <row r="14" spans="1:11" s="39" customFormat="1" ht="25.5" customHeight="1" thickBot="1">
      <c r="A14" s="133">
        <v>2016</v>
      </c>
      <c r="B14" s="232">
        <v>248</v>
      </c>
      <c r="C14" s="233">
        <v>6242</v>
      </c>
      <c r="D14" s="233">
        <v>215000</v>
      </c>
      <c r="E14" s="233">
        <v>1604222</v>
      </c>
      <c r="F14" s="233">
        <v>97328</v>
      </c>
      <c r="G14" s="233">
        <v>100606</v>
      </c>
      <c r="H14" s="233">
        <v>996102</v>
      </c>
      <c r="I14" s="233">
        <v>611398</v>
      </c>
      <c r="J14" s="233">
        <v>686627</v>
      </c>
      <c r="K14" s="134">
        <v>2016</v>
      </c>
    </row>
    <row r="15" spans="1:11" s="17" customFormat="1" ht="16.350000000000001" customHeight="1" thickBot="1">
      <c r="A15" s="135"/>
      <c r="B15" s="136"/>
      <c r="C15" s="136"/>
      <c r="D15" s="136"/>
      <c r="E15" s="136"/>
      <c r="F15" s="137"/>
      <c r="G15" s="137"/>
      <c r="H15" s="136"/>
      <c r="I15" s="136"/>
      <c r="J15" s="137"/>
      <c r="K15" s="138"/>
    </row>
    <row r="16" spans="1:11" s="18" customFormat="1" ht="24.75" customHeight="1">
      <c r="A16" s="288" t="s">
        <v>115</v>
      </c>
      <c r="B16" s="281" t="s">
        <v>116</v>
      </c>
      <c r="C16" s="279"/>
      <c r="D16" s="279"/>
      <c r="E16" s="279"/>
      <c r="F16" s="279" t="s">
        <v>116</v>
      </c>
      <c r="G16" s="279"/>
      <c r="H16" s="279"/>
      <c r="I16" s="279"/>
      <c r="J16" s="280"/>
      <c r="K16" s="283" t="s">
        <v>117</v>
      </c>
    </row>
    <row r="17" spans="1:11" s="16" customFormat="1" ht="15.75" customHeight="1">
      <c r="A17" s="289"/>
      <c r="B17" s="294" t="s">
        <v>118</v>
      </c>
      <c r="C17" s="286" t="s">
        <v>186</v>
      </c>
      <c r="D17" s="286" t="s">
        <v>187</v>
      </c>
      <c r="E17" s="286" t="s">
        <v>119</v>
      </c>
      <c r="F17" s="302" t="s">
        <v>120</v>
      </c>
      <c r="G17" s="303"/>
      <c r="H17" s="307" t="s">
        <v>121</v>
      </c>
      <c r="I17" s="286" t="s">
        <v>122</v>
      </c>
      <c r="J17" s="296" t="s">
        <v>123</v>
      </c>
      <c r="K17" s="284"/>
    </row>
    <row r="18" spans="1:11" s="16" customFormat="1" ht="15.75" customHeight="1">
      <c r="A18" s="289"/>
      <c r="B18" s="294"/>
      <c r="C18" s="292"/>
      <c r="D18" s="292"/>
      <c r="E18" s="292"/>
      <c r="F18" s="304"/>
      <c r="G18" s="305"/>
      <c r="H18" s="307"/>
      <c r="I18" s="286"/>
      <c r="J18" s="296"/>
      <c r="K18" s="284"/>
    </row>
    <row r="19" spans="1:11" s="16" customFormat="1" ht="18" customHeight="1">
      <c r="A19" s="289"/>
      <c r="B19" s="294"/>
      <c r="C19" s="292"/>
      <c r="D19" s="292"/>
      <c r="E19" s="292"/>
      <c r="F19" s="303" t="s">
        <v>113</v>
      </c>
      <c r="G19" s="300" t="s">
        <v>114</v>
      </c>
      <c r="H19" s="307"/>
      <c r="I19" s="286"/>
      <c r="J19" s="296"/>
      <c r="K19" s="284"/>
    </row>
    <row r="20" spans="1:11" s="16" customFormat="1" ht="18" customHeight="1">
      <c r="A20" s="290"/>
      <c r="B20" s="295"/>
      <c r="C20" s="293"/>
      <c r="D20" s="293"/>
      <c r="E20" s="293"/>
      <c r="F20" s="306"/>
      <c r="G20" s="301"/>
      <c r="H20" s="308"/>
      <c r="I20" s="287"/>
      <c r="J20" s="297"/>
      <c r="K20" s="285"/>
    </row>
    <row r="21" spans="1:11" s="16" customFormat="1" ht="25.5" customHeight="1">
      <c r="A21" s="125">
        <v>2012</v>
      </c>
      <c r="B21" s="139">
        <v>3</v>
      </c>
      <c r="C21" s="127">
        <v>48</v>
      </c>
      <c r="D21" s="127">
        <v>1939</v>
      </c>
      <c r="E21" s="141">
        <v>12362</v>
      </c>
      <c r="F21" s="129">
        <v>430</v>
      </c>
      <c r="G21" s="129">
        <v>360</v>
      </c>
      <c r="H21" s="142">
        <v>3725</v>
      </c>
      <c r="I21" s="140">
        <v>8567</v>
      </c>
      <c r="J21" s="143">
        <v>7879</v>
      </c>
      <c r="K21" s="125">
        <v>2012</v>
      </c>
    </row>
    <row r="22" spans="1:11" s="16" customFormat="1" ht="25.5" customHeight="1">
      <c r="A22" s="125">
        <v>2013</v>
      </c>
      <c r="B22" s="139">
        <v>3</v>
      </c>
      <c r="C22" s="127">
        <v>54</v>
      </c>
      <c r="D22" s="127">
        <v>2309</v>
      </c>
      <c r="E22" s="141">
        <v>24084</v>
      </c>
      <c r="F22" s="129">
        <v>543</v>
      </c>
      <c r="G22" s="129">
        <v>806</v>
      </c>
      <c r="H22" s="142">
        <v>10848</v>
      </c>
      <c r="I22" s="140">
        <v>13499</v>
      </c>
      <c r="J22" s="143">
        <v>8555</v>
      </c>
      <c r="K22" s="125">
        <v>2013</v>
      </c>
    </row>
    <row r="23" spans="1:11" s="16" customFormat="1" ht="25.5" customHeight="1">
      <c r="A23" s="125">
        <v>2014</v>
      </c>
      <c r="B23" s="139">
        <v>4</v>
      </c>
      <c r="C23" s="127">
        <v>58</v>
      </c>
      <c r="D23" s="127">
        <v>2428</v>
      </c>
      <c r="E23" s="141">
        <v>21675</v>
      </c>
      <c r="F23" s="129">
        <v>806</v>
      </c>
      <c r="G23" s="129">
        <v>4</v>
      </c>
      <c r="H23" s="142">
        <v>8860</v>
      </c>
      <c r="I23" s="140">
        <v>12013</v>
      </c>
      <c r="J23" s="143">
        <v>10577</v>
      </c>
      <c r="K23" s="125">
        <v>2014</v>
      </c>
    </row>
    <row r="24" spans="1:11" s="16" customFormat="1" ht="25.5" customHeight="1">
      <c r="A24" s="125">
        <v>2015</v>
      </c>
      <c r="B24" s="139">
        <v>4</v>
      </c>
      <c r="C24" s="127">
        <v>71</v>
      </c>
      <c r="D24" s="127">
        <v>2207</v>
      </c>
      <c r="E24" s="141">
        <v>26062</v>
      </c>
      <c r="F24" s="129">
        <v>84</v>
      </c>
      <c r="G24" s="129">
        <v>118</v>
      </c>
      <c r="H24" s="142">
        <v>8421</v>
      </c>
      <c r="I24" s="140">
        <v>17675</v>
      </c>
      <c r="J24" s="143">
        <v>8541</v>
      </c>
      <c r="K24" s="125">
        <v>2015</v>
      </c>
    </row>
    <row r="25" spans="1:11" s="40" customFormat="1" ht="25.5" customHeight="1" thickBot="1">
      <c r="A25" s="133">
        <v>2016</v>
      </c>
      <c r="B25" s="232">
        <v>3</v>
      </c>
      <c r="C25" s="233">
        <v>49</v>
      </c>
      <c r="D25" s="233">
        <v>2005</v>
      </c>
      <c r="E25" s="233">
        <v>11674</v>
      </c>
      <c r="F25" s="234">
        <v>173</v>
      </c>
      <c r="G25" s="234">
        <v>3</v>
      </c>
      <c r="H25" s="235">
        <v>3528</v>
      </c>
      <c r="I25" s="236">
        <v>7976</v>
      </c>
      <c r="J25" s="237">
        <v>5906</v>
      </c>
      <c r="K25" s="133">
        <v>2016</v>
      </c>
    </row>
    <row r="26" spans="1:11" s="16" customFormat="1" ht="11.25">
      <c r="B26" s="144"/>
      <c r="C26" s="144"/>
      <c r="D26" s="144"/>
      <c r="E26" s="144"/>
      <c r="F26" s="145"/>
      <c r="G26" s="145"/>
      <c r="H26" s="144"/>
      <c r="I26" s="144"/>
    </row>
    <row r="27" spans="1:11" s="16" customFormat="1" ht="12" thickBot="1">
      <c r="B27" s="144"/>
      <c r="C27" s="144"/>
      <c r="D27" s="144"/>
      <c r="E27" s="144"/>
      <c r="F27" s="144"/>
      <c r="G27" s="144"/>
      <c r="H27" s="144"/>
      <c r="I27" s="144"/>
    </row>
    <row r="28" spans="1:11" s="16" customFormat="1" ht="30" customHeight="1">
      <c r="A28" s="288" t="s">
        <v>115</v>
      </c>
      <c r="B28" s="281" t="s">
        <v>124</v>
      </c>
      <c r="C28" s="279"/>
      <c r="D28" s="279"/>
      <c r="E28" s="279"/>
      <c r="F28" s="279" t="s">
        <v>124</v>
      </c>
      <c r="G28" s="279"/>
      <c r="H28" s="279"/>
      <c r="I28" s="279"/>
      <c r="J28" s="280"/>
      <c r="K28" s="283" t="s">
        <v>117</v>
      </c>
    </row>
    <row r="29" spans="1:11" s="16" customFormat="1" ht="17.25" customHeight="1">
      <c r="A29" s="289"/>
      <c r="B29" s="294" t="s">
        <v>118</v>
      </c>
      <c r="C29" s="286" t="s">
        <v>188</v>
      </c>
      <c r="D29" s="286" t="s">
        <v>187</v>
      </c>
      <c r="E29" s="286" t="s">
        <v>119</v>
      </c>
      <c r="F29" s="302" t="s">
        <v>120</v>
      </c>
      <c r="G29" s="303"/>
      <c r="H29" s="298" t="s">
        <v>121</v>
      </c>
      <c r="I29" s="286" t="s">
        <v>122</v>
      </c>
      <c r="J29" s="296" t="s">
        <v>123</v>
      </c>
      <c r="K29" s="284"/>
    </row>
    <row r="30" spans="1:11" s="16" customFormat="1" ht="17.25" customHeight="1">
      <c r="A30" s="289"/>
      <c r="B30" s="294"/>
      <c r="C30" s="292"/>
      <c r="D30" s="292"/>
      <c r="E30" s="292"/>
      <c r="F30" s="304"/>
      <c r="G30" s="305"/>
      <c r="H30" s="298"/>
      <c r="I30" s="286"/>
      <c r="J30" s="296"/>
      <c r="K30" s="284"/>
    </row>
    <row r="31" spans="1:11" s="16" customFormat="1" ht="18" customHeight="1">
      <c r="A31" s="289"/>
      <c r="B31" s="294"/>
      <c r="C31" s="292"/>
      <c r="D31" s="292"/>
      <c r="E31" s="292"/>
      <c r="F31" s="303" t="s">
        <v>113</v>
      </c>
      <c r="G31" s="300" t="s">
        <v>114</v>
      </c>
      <c r="H31" s="298"/>
      <c r="I31" s="286"/>
      <c r="J31" s="296"/>
      <c r="K31" s="284"/>
    </row>
    <row r="32" spans="1:11" s="16" customFormat="1" ht="18" customHeight="1">
      <c r="A32" s="290"/>
      <c r="B32" s="295"/>
      <c r="C32" s="293"/>
      <c r="D32" s="293"/>
      <c r="E32" s="293"/>
      <c r="F32" s="306"/>
      <c r="G32" s="301"/>
      <c r="H32" s="299"/>
      <c r="I32" s="287"/>
      <c r="J32" s="297"/>
      <c r="K32" s="285"/>
    </row>
    <row r="33" spans="1:11" s="16" customFormat="1" ht="25.5" customHeight="1">
      <c r="A33" s="125">
        <v>2012</v>
      </c>
      <c r="B33" s="139">
        <v>199</v>
      </c>
      <c r="C33" s="127">
        <v>5075</v>
      </c>
      <c r="D33" s="127">
        <v>153953</v>
      </c>
      <c r="E33" s="140">
        <v>1542615</v>
      </c>
      <c r="F33" s="128">
        <v>60001</v>
      </c>
      <c r="G33" s="128">
        <v>69183</v>
      </c>
      <c r="H33" s="140">
        <v>1049470</v>
      </c>
      <c r="I33" s="140">
        <v>502327</v>
      </c>
      <c r="J33" s="143">
        <v>535454</v>
      </c>
      <c r="K33" s="125">
        <v>2012</v>
      </c>
    </row>
    <row r="34" spans="1:11" s="16" customFormat="1" ht="25.5" customHeight="1">
      <c r="A34" s="125">
        <v>2013</v>
      </c>
      <c r="B34" s="139">
        <v>238</v>
      </c>
      <c r="C34" s="127">
        <v>5908</v>
      </c>
      <c r="D34" s="127">
        <v>180834</v>
      </c>
      <c r="E34" s="140">
        <v>1696894</v>
      </c>
      <c r="F34" s="128">
        <v>76042</v>
      </c>
      <c r="G34" s="128">
        <v>88645</v>
      </c>
      <c r="H34" s="140">
        <v>1129969</v>
      </c>
      <c r="I34" s="140">
        <v>579528</v>
      </c>
      <c r="J34" s="143">
        <v>551673</v>
      </c>
      <c r="K34" s="125">
        <v>2013</v>
      </c>
    </row>
    <row r="35" spans="1:11" s="16" customFormat="1" ht="25.5" customHeight="1">
      <c r="A35" s="125">
        <v>2014</v>
      </c>
      <c r="B35" s="139">
        <v>244</v>
      </c>
      <c r="C35" s="127">
        <v>6421</v>
      </c>
      <c r="D35" s="127">
        <v>197990</v>
      </c>
      <c r="E35" s="140">
        <v>1775622</v>
      </c>
      <c r="F35" s="128">
        <v>79560</v>
      </c>
      <c r="G35" s="128">
        <v>93171</v>
      </c>
      <c r="H35" s="140">
        <v>1150625</v>
      </c>
      <c r="I35" s="140">
        <v>638608</v>
      </c>
      <c r="J35" s="143">
        <v>619257</v>
      </c>
      <c r="K35" s="125">
        <v>2014</v>
      </c>
    </row>
    <row r="36" spans="1:11" s="16" customFormat="1" ht="25.5" customHeight="1">
      <c r="A36" s="125">
        <v>2015</v>
      </c>
      <c r="B36" s="139">
        <v>244</v>
      </c>
      <c r="C36" s="127">
        <v>6081</v>
      </c>
      <c r="D36" s="127">
        <v>206113</v>
      </c>
      <c r="E36" s="140">
        <v>1686418</v>
      </c>
      <c r="F36" s="128">
        <v>93840</v>
      </c>
      <c r="G36" s="128">
        <v>101666</v>
      </c>
      <c r="H36" s="140">
        <v>1070066</v>
      </c>
      <c r="I36" s="140">
        <v>624178</v>
      </c>
      <c r="J36" s="143">
        <v>648071</v>
      </c>
      <c r="K36" s="125">
        <v>2015</v>
      </c>
    </row>
    <row r="37" spans="1:11" s="40" customFormat="1" ht="25.5" customHeight="1" thickBot="1">
      <c r="A37" s="133">
        <v>2016</v>
      </c>
      <c r="B37" s="238">
        <v>245</v>
      </c>
      <c r="C37" s="239">
        <v>6193</v>
      </c>
      <c r="D37" s="239">
        <v>212995</v>
      </c>
      <c r="E37" s="239">
        <v>1592548</v>
      </c>
      <c r="F37" s="277">
        <v>97155</v>
      </c>
      <c r="G37" s="277">
        <v>100603</v>
      </c>
      <c r="H37" s="239">
        <v>992574</v>
      </c>
      <c r="I37" s="239">
        <v>603422</v>
      </c>
      <c r="J37" s="241">
        <v>680721</v>
      </c>
      <c r="K37" s="133">
        <v>2016</v>
      </c>
    </row>
    <row r="38" spans="1:11" s="16" customFormat="1" ht="15.75" customHeight="1">
      <c r="A38" s="231" t="s">
        <v>213</v>
      </c>
      <c r="B38" s="144"/>
      <c r="C38" s="144"/>
      <c r="D38" s="144"/>
      <c r="E38" s="144"/>
      <c r="F38" s="145"/>
      <c r="G38" s="145"/>
      <c r="H38" s="144"/>
      <c r="I38" s="144"/>
    </row>
    <row r="39" spans="1:11" s="16" customFormat="1" ht="15.75" customHeight="1">
      <c r="A39" s="146"/>
      <c r="B39" s="144"/>
      <c r="C39" s="144"/>
      <c r="D39" s="144"/>
      <c r="E39" s="144"/>
      <c r="F39" s="144"/>
      <c r="G39" s="144"/>
      <c r="H39" s="144"/>
      <c r="I39" s="144"/>
    </row>
  </sheetData>
  <mergeCells count="45">
    <mergeCell ref="H17:H20"/>
    <mergeCell ref="I17:I20"/>
    <mergeCell ref="J17:J20"/>
    <mergeCell ref="F29:G30"/>
    <mergeCell ref="J29:J32"/>
    <mergeCell ref="F31:F32"/>
    <mergeCell ref="C17:C20"/>
    <mergeCell ref="D17:D20"/>
    <mergeCell ref="E17:E20"/>
    <mergeCell ref="F17:G18"/>
    <mergeCell ref="D6:D9"/>
    <mergeCell ref="F19:F20"/>
    <mergeCell ref="G19:G20"/>
    <mergeCell ref="E6:E9"/>
    <mergeCell ref="G8:G9"/>
    <mergeCell ref="F6:G7"/>
    <mergeCell ref="F8:F9"/>
    <mergeCell ref="B17:B20"/>
    <mergeCell ref="H29:H32"/>
    <mergeCell ref="A28:A32"/>
    <mergeCell ref="K16:K20"/>
    <mergeCell ref="A16:A20"/>
    <mergeCell ref="B28:E28"/>
    <mergeCell ref="F28:J28"/>
    <mergeCell ref="F16:J16"/>
    <mergeCell ref="B16:E16"/>
    <mergeCell ref="I29:I32"/>
    <mergeCell ref="G31:G32"/>
    <mergeCell ref="K28:K32"/>
    <mergeCell ref="B29:B32"/>
    <mergeCell ref="C29:C32"/>
    <mergeCell ref="D29:D32"/>
    <mergeCell ref="E29:E32"/>
    <mergeCell ref="F5:J5"/>
    <mergeCell ref="B5:E5"/>
    <mergeCell ref="A2:E2"/>
    <mergeCell ref="F2:K2"/>
    <mergeCell ref="K5:K9"/>
    <mergeCell ref="H6:H9"/>
    <mergeCell ref="I6:I9"/>
    <mergeCell ref="A5:A9"/>
    <mergeCell ref="A3:D3"/>
    <mergeCell ref="C6:C9"/>
    <mergeCell ref="B6:B9"/>
    <mergeCell ref="J6:J9"/>
  </mergeCells>
  <phoneticPr fontId="6" type="noConversion"/>
  <printOptions gridLinesSet="0"/>
  <pageMargins left="0.70866141732283505" right="0.74" top="0.78740157480314998" bottom="0.78740157480314998" header="0.39370078740157499" footer="0.39370078740157499"/>
  <pageSetup paperSize="9" scale="88" pageOrder="overThenDown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view="pageBreakPreview" zoomScaleNormal="100" workbookViewId="0">
      <selection activeCell="A2" sqref="A2:E2"/>
    </sheetView>
  </sheetViews>
  <sheetFormatPr defaultColWidth="8" defaultRowHeight="14.25"/>
  <cols>
    <col min="1" max="1" width="12.109375" style="11" customWidth="1"/>
    <col min="2" max="8" width="13.109375" style="163" customWidth="1"/>
    <col min="9" max="9" width="12.109375" style="11" customWidth="1"/>
    <col min="10" max="16384" width="8" style="163"/>
  </cols>
  <sheetData>
    <row r="1" spans="1:9" s="70" customFormat="1" ht="15" customHeight="1">
      <c r="A1" s="70" t="s">
        <v>125</v>
      </c>
      <c r="I1" s="28" t="s">
        <v>74</v>
      </c>
    </row>
    <row r="2" spans="1:9" s="23" customFormat="1" ht="20.100000000000001" customHeight="1">
      <c r="A2" s="282" t="s">
        <v>126</v>
      </c>
      <c r="B2" s="282"/>
      <c r="C2" s="282"/>
      <c r="D2" s="282"/>
      <c r="E2" s="282"/>
      <c r="F2" s="316"/>
      <c r="G2" s="316"/>
      <c r="H2" s="316"/>
      <c r="I2" s="316"/>
    </row>
    <row r="3" spans="1:9" s="13" customFormat="1" ht="24" customHeight="1">
      <c r="E3" s="147"/>
      <c r="F3" s="148"/>
      <c r="G3" s="148"/>
      <c r="H3" s="148"/>
      <c r="I3" s="148"/>
    </row>
    <row r="4" spans="1:9" s="70" customFormat="1" ht="18" customHeight="1" thickBot="1">
      <c r="A4" s="30" t="s">
        <v>39</v>
      </c>
      <c r="B4" s="30"/>
      <c r="C4" s="30"/>
      <c r="D4" s="30"/>
      <c r="E4" s="30"/>
      <c r="F4" s="30"/>
      <c r="G4" s="30"/>
      <c r="H4" s="30"/>
      <c r="I4" s="31" t="s">
        <v>127</v>
      </c>
    </row>
    <row r="5" spans="1:9" s="16" customFormat="1" ht="12.75" customHeight="1">
      <c r="A5" s="310" t="s">
        <v>128</v>
      </c>
      <c r="B5" s="317" t="s">
        <v>129</v>
      </c>
      <c r="C5" s="320" t="s">
        <v>189</v>
      </c>
      <c r="D5" s="320" t="s">
        <v>190</v>
      </c>
      <c r="E5" s="326" t="s">
        <v>130</v>
      </c>
      <c r="F5" s="320" t="s">
        <v>131</v>
      </c>
      <c r="G5" s="320" t="s">
        <v>132</v>
      </c>
      <c r="H5" s="313" t="s">
        <v>133</v>
      </c>
      <c r="I5" s="323" t="s">
        <v>134</v>
      </c>
    </row>
    <row r="6" spans="1:9" s="16" customFormat="1" ht="12.75" customHeight="1">
      <c r="A6" s="311"/>
      <c r="B6" s="318"/>
      <c r="C6" s="321"/>
      <c r="D6" s="321"/>
      <c r="E6" s="327"/>
      <c r="F6" s="321"/>
      <c r="G6" s="321"/>
      <c r="H6" s="314"/>
      <c r="I6" s="324"/>
    </row>
    <row r="7" spans="1:9" s="16" customFormat="1" ht="12.75" customHeight="1">
      <c r="A7" s="311"/>
      <c r="B7" s="318"/>
      <c r="C7" s="321"/>
      <c r="D7" s="321"/>
      <c r="E7" s="327"/>
      <c r="F7" s="321"/>
      <c r="G7" s="321"/>
      <c r="H7" s="314"/>
      <c r="I7" s="324"/>
    </row>
    <row r="8" spans="1:9" s="16" customFormat="1" ht="12.75" customHeight="1">
      <c r="A8" s="311"/>
      <c r="B8" s="318"/>
      <c r="C8" s="321"/>
      <c r="D8" s="321"/>
      <c r="E8" s="327"/>
      <c r="F8" s="321"/>
      <c r="G8" s="321"/>
      <c r="H8" s="314"/>
      <c r="I8" s="324"/>
    </row>
    <row r="9" spans="1:9" s="16" customFormat="1" ht="12.75" customHeight="1">
      <c r="A9" s="311"/>
      <c r="B9" s="318"/>
      <c r="C9" s="321"/>
      <c r="D9" s="321"/>
      <c r="E9" s="327"/>
      <c r="F9" s="321"/>
      <c r="G9" s="321"/>
      <c r="H9" s="314"/>
      <c r="I9" s="324"/>
    </row>
    <row r="10" spans="1:9" s="16" customFormat="1" ht="12.75" customHeight="1">
      <c r="A10" s="312"/>
      <c r="B10" s="319"/>
      <c r="C10" s="322"/>
      <c r="D10" s="322"/>
      <c r="E10" s="328"/>
      <c r="F10" s="322"/>
      <c r="G10" s="322"/>
      <c r="H10" s="315"/>
      <c r="I10" s="325"/>
    </row>
    <row r="11" spans="1:9" s="25" customFormat="1" ht="34.5" customHeight="1">
      <c r="A11" s="149">
        <v>2012</v>
      </c>
      <c r="B11" s="150">
        <v>202</v>
      </c>
      <c r="C11" s="150">
        <v>5123</v>
      </c>
      <c r="D11" s="150">
        <v>155892</v>
      </c>
      <c r="E11" s="150">
        <v>1554977</v>
      </c>
      <c r="F11" s="150">
        <v>1053195</v>
      </c>
      <c r="G11" s="150">
        <v>510894</v>
      </c>
      <c r="H11" s="151">
        <v>543333</v>
      </c>
      <c r="I11" s="152">
        <v>2012</v>
      </c>
    </row>
    <row r="12" spans="1:9" s="25" customFormat="1" ht="34.5" customHeight="1">
      <c r="A12" s="149">
        <v>2013</v>
      </c>
      <c r="B12" s="150">
        <v>241</v>
      </c>
      <c r="C12" s="150">
        <v>5962</v>
      </c>
      <c r="D12" s="150">
        <v>183143</v>
      </c>
      <c r="E12" s="150">
        <v>1720978</v>
      </c>
      <c r="F12" s="150">
        <v>1140817</v>
      </c>
      <c r="G12" s="150">
        <v>593027</v>
      </c>
      <c r="H12" s="151">
        <v>560228</v>
      </c>
      <c r="I12" s="152">
        <v>2013</v>
      </c>
    </row>
    <row r="13" spans="1:9" s="25" customFormat="1" ht="34.5" customHeight="1">
      <c r="A13" s="149">
        <v>2014</v>
      </c>
      <c r="B13" s="150">
        <v>248</v>
      </c>
      <c r="C13" s="150">
        <v>6479</v>
      </c>
      <c r="D13" s="150">
        <v>200418</v>
      </c>
      <c r="E13" s="150">
        <v>1797297</v>
      </c>
      <c r="F13" s="150">
        <v>1159485</v>
      </c>
      <c r="G13" s="150">
        <v>650621</v>
      </c>
      <c r="H13" s="151">
        <v>629834</v>
      </c>
      <c r="I13" s="152">
        <v>2014</v>
      </c>
    </row>
    <row r="14" spans="1:9" s="25" customFormat="1" ht="34.5" customHeight="1">
      <c r="A14" s="149">
        <v>2015</v>
      </c>
      <c r="B14" s="150">
        <v>248</v>
      </c>
      <c r="C14" s="150">
        <v>6152</v>
      </c>
      <c r="D14" s="150">
        <v>208320</v>
      </c>
      <c r="E14" s="150">
        <v>1712480</v>
      </c>
      <c r="F14" s="150">
        <v>1078487</v>
      </c>
      <c r="G14" s="150">
        <v>641853</v>
      </c>
      <c r="H14" s="151">
        <v>656612</v>
      </c>
      <c r="I14" s="152">
        <v>2015</v>
      </c>
    </row>
    <row r="15" spans="1:9" s="25" customFormat="1" ht="34.5" customHeight="1">
      <c r="A15" s="153">
        <v>2016</v>
      </c>
      <c r="B15" s="154">
        <f>SUM(B17:B24)</f>
        <v>248</v>
      </c>
      <c r="C15" s="154">
        <f t="shared" ref="C15:H15" si="0">SUM(C17:C24)</f>
        <v>6242</v>
      </c>
      <c r="D15" s="154">
        <f t="shared" si="0"/>
        <v>215000</v>
      </c>
      <c r="E15" s="154">
        <f t="shared" si="0"/>
        <v>1604222</v>
      </c>
      <c r="F15" s="154">
        <f t="shared" si="0"/>
        <v>996102</v>
      </c>
      <c r="G15" s="154">
        <f t="shared" si="0"/>
        <v>611398</v>
      </c>
      <c r="H15" s="154">
        <f t="shared" si="0"/>
        <v>686627</v>
      </c>
      <c r="I15" s="242">
        <v>2016</v>
      </c>
    </row>
    <row r="16" spans="1:9" s="25" customFormat="1" ht="34.5" customHeight="1">
      <c r="A16" s="155"/>
      <c r="B16" s="156" t="s">
        <v>135</v>
      </c>
      <c r="C16" s="157"/>
      <c r="D16" s="157"/>
      <c r="E16" s="157"/>
      <c r="F16" s="157"/>
      <c r="G16" s="157"/>
      <c r="H16" s="158"/>
      <c r="I16" s="155"/>
    </row>
    <row r="17" spans="1:9" s="19" customFormat="1" ht="34.5" customHeight="1">
      <c r="A17" s="159" t="s">
        <v>40</v>
      </c>
      <c r="B17" s="243">
        <v>0</v>
      </c>
      <c r="C17" s="244">
        <v>0</v>
      </c>
      <c r="D17" s="244">
        <v>0</v>
      </c>
      <c r="E17" s="244">
        <v>0</v>
      </c>
      <c r="F17" s="244">
        <v>0</v>
      </c>
      <c r="G17" s="244">
        <v>0</v>
      </c>
      <c r="H17" s="245">
        <v>0</v>
      </c>
      <c r="I17" s="159" t="s">
        <v>136</v>
      </c>
    </row>
    <row r="18" spans="1:9" s="19" customFormat="1" ht="34.5" customHeight="1">
      <c r="A18" s="159" t="s">
        <v>41</v>
      </c>
      <c r="B18" s="246">
        <v>141</v>
      </c>
      <c r="C18" s="244">
        <v>1956</v>
      </c>
      <c r="D18" s="244">
        <v>61146</v>
      </c>
      <c r="E18" s="244">
        <v>441473</v>
      </c>
      <c r="F18" s="244">
        <v>280116</v>
      </c>
      <c r="G18" s="244">
        <v>162373</v>
      </c>
      <c r="H18" s="245">
        <v>190746</v>
      </c>
      <c r="I18" s="159" t="s">
        <v>137</v>
      </c>
    </row>
    <row r="19" spans="1:9" s="19" customFormat="1" ht="34.5" customHeight="1">
      <c r="A19" s="160" t="s">
        <v>42</v>
      </c>
      <c r="B19" s="246">
        <v>85</v>
      </c>
      <c r="C19" s="244">
        <v>2675</v>
      </c>
      <c r="D19" s="244">
        <v>93157</v>
      </c>
      <c r="E19" s="244">
        <v>725258</v>
      </c>
      <c r="F19" s="244">
        <v>452550</v>
      </c>
      <c r="G19" s="244">
        <v>274352</v>
      </c>
      <c r="H19" s="245">
        <v>295741</v>
      </c>
      <c r="I19" s="160" t="s">
        <v>138</v>
      </c>
    </row>
    <row r="20" spans="1:9" s="19" customFormat="1" ht="34.5" customHeight="1">
      <c r="A20" s="160" t="s">
        <v>43</v>
      </c>
      <c r="B20" s="246">
        <v>18</v>
      </c>
      <c r="C20" s="244">
        <v>1190</v>
      </c>
      <c r="D20" s="244">
        <v>42784</v>
      </c>
      <c r="E20" s="244">
        <v>292257</v>
      </c>
      <c r="F20" s="244">
        <v>165783</v>
      </c>
      <c r="G20" s="244">
        <v>127024</v>
      </c>
      <c r="H20" s="245">
        <v>141611</v>
      </c>
      <c r="I20" s="160" t="s">
        <v>139</v>
      </c>
    </row>
    <row r="21" spans="1:9" s="19" customFormat="1" ht="34.5" customHeight="1">
      <c r="A21" s="160" t="s">
        <v>44</v>
      </c>
      <c r="B21" s="246">
        <v>4</v>
      </c>
      <c r="C21" s="247">
        <v>421</v>
      </c>
      <c r="D21" s="244">
        <v>17913</v>
      </c>
      <c r="E21" s="244">
        <v>145234</v>
      </c>
      <c r="F21" s="244">
        <v>97653</v>
      </c>
      <c r="G21" s="244">
        <v>47649</v>
      </c>
      <c r="H21" s="245">
        <v>58529</v>
      </c>
      <c r="I21" s="160" t="s">
        <v>140</v>
      </c>
    </row>
    <row r="22" spans="1:9" s="19" customFormat="1" ht="34.5" customHeight="1">
      <c r="A22" s="160" t="s">
        <v>45</v>
      </c>
      <c r="B22" s="243">
        <v>0</v>
      </c>
      <c r="C22" s="244">
        <v>0</v>
      </c>
      <c r="D22" s="244">
        <v>0</v>
      </c>
      <c r="E22" s="244">
        <v>0</v>
      </c>
      <c r="F22" s="244">
        <v>0</v>
      </c>
      <c r="G22" s="244">
        <v>0</v>
      </c>
      <c r="H22" s="245">
        <v>0</v>
      </c>
      <c r="I22" s="160" t="s">
        <v>141</v>
      </c>
    </row>
    <row r="23" spans="1:9" s="19" customFormat="1" ht="34.5" customHeight="1">
      <c r="A23" s="160" t="s">
        <v>46</v>
      </c>
      <c r="B23" s="243">
        <v>0</v>
      </c>
      <c r="C23" s="244">
        <v>0</v>
      </c>
      <c r="D23" s="244">
        <v>0</v>
      </c>
      <c r="E23" s="244">
        <v>0</v>
      </c>
      <c r="F23" s="244">
        <v>0</v>
      </c>
      <c r="G23" s="244">
        <v>0</v>
      </c>
      <c r="H23" s="245">
        <v>0</v>
      </c>
      <c r="I23" s="160" t="s">
        <v>142</v>
      </c>
    </row>
    <row r="24" spans="1:9" s="16" customFormat="1" ht="34.5" customHeight="1" thickBot="1">
      <c r="A24" s="160" t="s">
        <v>143</v>
      </c>
      <c r="B24" s="243">
        <v>0</v>
      </c>
      <c r="C24" s="244">
        <v>0</v>
      </c>
      <c r="D24" s="244">
        <v>0</v>
      </c>
      <c r="E24" s="244">
        <v>0</v>
      </c>
      <c r="F24" s="244">
        <v>0</v>
      </c>
      <c r="G24" s="244">
        <v>0</v>
      </c>
      <c r="H24" s="245">
        <v>0</v>
      </c>
      <c r="I24" s="160" t="s">
        <v>144</v>
      </c>
    </row>
    <row r="25" spans="1:9" s="30" customFormat="1" ht="15" customHeight="1">
      <c r="A25" s="309" t="s">
        <v>208</v>
      </c>
      <c r="B25" s="309"/>
      <c r="C25" s="309"/>
      <c r="D25" s="309"/>
      <c r="E25" s="309"/>
      <c r="F25" s="78"/>
      <c r="G25" s="78"/>
      <c r="H25" s="78"/>
      <c r="I25" s="161"/>
    </row>
    <row r="26" spans="1:9" s="30" customFormat="1" ht="15" customHeight="1">
      <c r="A26" s="146" t="s">
        <v>145</v>
      </c>
      <c r="B26" s="122"/>
      <c r="C26" s="122"/>
      <c r="D26" s="122"/>
      <c r="E26" s="122"/>
      <c r="H26" s="162"/>
      <c r="I26" s="28"/>
    </row>
    <row r="27" spans="1:9" s="19" customFormat="1" ht="11.25"/>
    <row r="28" spans="1:9" s="19" customFormat="1" ht="11.25"/>
    <row r="29" spans="1:9" s="19" customFormat="1" ht="11.25"/>
    <row r="30" spans="1:9" s="19" customFormat="1" ht="11.25"/>
    <row r="31" spans="1:9" s="19" customFormat="1" ht="11.25"/>
    <row r="32" spans="1:9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</sheetData>
  <mergeCells count="12">
    <mergeCell ref="A25:E25"/>
    <mergeCell ref="A5:A10"/>
    <mergeCell ref="H5:H10"/>
    <mergeCell ref="A2:E2"/>
    <mergeCell ref="F2:I2"/>
    <mergeCell ref="B5:B10"/>
    <mergeCell ref="C5:C10"/>
    <mergeCell ref="I5:I10"/>
    <mergeCell ref="G5:G10"/>
    <mergeCell ref="E5:E10"/>
    <mergeCell ref="F5:F10"/>
    <mergeCell ref="D5:D10"/>
  </mergeCells>
  <phoneticPr fontId="6" type="noConversion"/>
  <pageMargins left="0.70866141732283472" right="0.70866141732283472" top="0.78740157480314965" bottom="0.78740157480314965" header="0.39370078740157483" footer="0.39370078740157483"/>
  <pageSetup paperSize="9" scale="70" pageOrder="overThenDown" orientation="landscape" r:id="rId1"/>
  <headerFooter alignWithMargins="0"/>
  <colBreaks count="1" manualBreakCount="1">
    <brk id="5" max="2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view="pageBreakPreview" zoomScaleNormal="100" zoomScaleSheetLayoutView="100" workbookViewId="0">
      <selection activeCell="A3" sqref="A3:I3"/>
    </sheetView>
  </sheetViews>
  <sheetFormatPr defaultRowHeight="11.25"/>
  <cols>
    <col min="1" max="1" width="6.33203125" style="5" customWidth="1"/>
    <col min="2" max="9" width="8.109375" style="5" customWidth="1"/>
    <col min="10" max="17" width="8.44140625" style="5" customWidth="1"/>
    <col min="18" max="16384" width="8.88671875" style="5"/>
  </cols>
  <sheetData>
    <row r="1" spans="1:18" s="46" customFormat="1" ht="15" customHeight="1">
      <c r="A1" s="46" t="s">
        <v>73</v>
      </c>
      <c r="R1" s="164" t="s">
        <v>91</v>
      </c>
    </row>
    <row r="2" spans="1:18" ht="13.5" customHeight="1">
      <c r="A2" s="200"/>
    </row>
    <row r="3" spans="1:18" ht="21" customHeight="1">
      <c r="A3" s="391" t="s">
        <v>146</v>
      </c>
      <c r="B3" s="391"/>
      <c r="C3" s="391"/>
      <c r="D3" s="391"/>
      <c r="E3" s="391"/>
      <c r="F3" s="391"/>
      <c r="G3" s="391"/>
      <c r="H3" s="391"/>
      <c r="I3" s="391"/>
      <c r="J3" s="47"/>
      <c r="K3" s="370" t="s">
        <v>147</v>
      </c>
      <c r="L3" s="370"/>
      <c r="M3" s="370"/>
      <c r="N3" s="370"/>
      <c r="O3" s="370"/>
      <c r="P3" s="370"/>
      <c r="Q3" s="370"/>
      <c r="R3" s="370"/>
    </row>
    <row r="4" spans="1:18" ht="21" customHeight="1">
      <c r="A4" s="48"/>
      <c r="B4" s="48"/>
      <c r="C4" s="49"/>
      <c r="D4" s="49"/>
      <c r="E4" s="49"/>
      <c r="F4" s="49"/>
      <c r="G4" s="49"/>
      <c r="H4" s="49"/>
      <c r="I4" s="165"/>
      <c r="J4" s="165"/>
      <c r="K4" s="370"/>
      <c r="L4" s="370"/>
      <c r="M4" s="370"/>
      <c r="N4" s="370"/>
      <c r="O4" s="370"/>
      <c r="P4" s="370"/>
      <c r="Q4" s="370"/>
      <c r="R4" s="370"/>
    </row>
    <row r="5" spans="1:18" ht="13.5" customHeight="1"/>
    <row r="6" spans="1:18" ht="13.5" customHeight="1" thickBot="1">
      <c r="A6" s="44" t="s">
        <v>36</v>
      </c>
      <c r="O6" s="166"/>
      <c r="P6" s="167"/>
      <c r="Q6" s="167"/>
      <c r="R6" s="83" t="s">
        <v>37</v>
      </c>
    </row>
    <row r="7" spans="1:18" s="20" customFormat="1" ht="21" customHeight="1">
      <c r="A7" s="323" t="s">
        <v>148</v>
      </c>
      <c r="B7" s="359" t="s">
        <v>149</v>
      </c>
      <c r="C7" s="354"/>
      <c r="D7" s="362" t="s">
        <v>150</v>
      </c>
      <c r="E7" s="354"/>
      <c r="F7" s="362" t="s">
        <v>151</v>
      </c>
      <c r="G7" s="354"/>
      <c r="H7" s="362" t="s">
        <v>152</v>
      </c>
      <c r="I7" s="354"/>
      <c r="J7" s="362" t="s">
        <v>153</v>
      </c>
      <c r="K7" s="354"/>
      <c r="L7" s="353" t="s">
        <v>181</v>
      </c>
      <c r="M7" s="354"/>
      <c r="N7" s="362" t="s">
        <v>154</v>
      </c>
      <c r="O7" s="354"/>
      <c r="P7" s="374" t="s">
        <v>182</v>
      </c>
      <c r="Q7" s="375"/>
      <c r="R7" s="323" t="s">
        <v>155</v>
      </c>
    </row>
    <row r="8" spans="1:18" s="20" customFormat="1" ht="21" customHeight="1">
      <c r="A8" s="347"/>
      <c r="B8" s="360"/>
      <c r="C8" s="356"/>
      <c r="D8" s="363"/>
      <c r="E8" s="356"/>
      <c r="F8" s="363"/>
      <c r="G8" s="356"/>
      <c r="H8" s="363"/>
      <c r="I8" s="356"/>
      <c r="J8" s="363"/>
      <c r="K8" s="356"/>
      <c r="L8" s="355"/>
      <c r="M8" s="356"/>
      <c r="N8" s="363"/>
      <c r="O8" s="356"/>
      <c r="P8" s="376"/>
      <c r="Q8" s="377"/>
      <c r="R8" s="347"/>
    </row>
    <row r="9" spans="1:18" s="20" customFormat="1" ht="21" customHeight="1">
      <c r="A9" s="347"/>
      <c r="B9" s="361"/>
      <c r="C9" s="358"/>
      <c r="D9" s="364"/>
      <c r="E9" s="358"/>
      <c r="F9" s="364"/>
      <c r="G9" s="358"/>
      <c r="H9" s="364"/>
      <c r="I9" s="358"/>
      <c r="J9" s="364"/>
      <c r="K9" s="358"/>
      <c r="L9" s="357"/>
      <c r="M9" s="358"/>
      <c r="N9" s="364"/>
      <c r="O9" s="358"/>
      <c r="P9" s="378"/>
      <c r="Q9" s="379"/>
      <c r="R9" s="347"/>
    </row>
    <row r="10" spans="1:18" s="20" customFormat="1" ht="13.5" customHeight="1">
      <c r="A10" s="347"/>
      <c r="B10" s="351" t="s">
        <v>156</v>
      </c>
      <c r="C10" s="339" t="s">
        <v>157</v>
      </c>
      <c r="D10" s="337" t="s">
        <v>156</v>
      </c>
      <c r="E10" s="329" t="s">
        <v>157</v>
      </c>
      <c r="F10" s="337" t="s">
        <v>156</v>
      </c>
      <c r="G10" s="329" t="s">
        <v>157</v>
      </c>
      <c r="H10" s="337" t="s">
        <v>156</v>
      </c>
      <c r="I10" s="329" t="s">
        <v>157</v>
      </c>
      <c r="J10" s="337" t="s">
        <v>156</v>
      </c>
      <c r="K10" s="329" t="s">
        <v>157</v>
      </c>
      <c r="L10" s="349" t="s">
        <v>156</v>
      </c>
      <c r="M10" s="329" t="s">
        <v>157</v>
      </c>
      <c r="N10" s="337" t="s">
        <v>156</v>
      </c>
      <c r="O10" s="329" t="s">
        <v>157</v>
      </c>
      <c r="P10" s="337" t="s">
        <v>156</v>
      </c>
      <c r="Q10" s="365" t="s">
        <v>157</v>
      </c>
      <c r="R10" s="347"/>
    </row>
    <row r="11" spans="1:18" s="20" customFormat="1" ht="13.5" customHeight="1">
      <c r="A11" s="348"/>
      <c r="B11" s="352"/>
      <c r="C11" s="340"/>
      <c r="D11" s="338"/>
      <c r="E11" s="330"/>
      <c r="F11" s="338"/>
      <c r="G11" s="330"/>
      <c r="H11" s="338"/>
      <c r="I11" s="330"/>
      <c r="J11" s="338"/>
      <c r="K11" s="330"/>
      <c r="L11" s="350"/>
      <c r="M11" s="330"/>
      <c r="N11" s="338"/>
      <c r="O11" s="330"/>
      <c r="P11" s="338"/>
      <c r="Q11" s="366"/>
      <c r="R11" s="348"/>
    </row>
    <row r="12" spans="1:18" s="174" customFormat="1" ht="12" customHeight="1">
      <c r="A12" s="168">
        <v>2012</v>
      </c>
      <c r="B12" s="169">
        <v>199</v>
      </c>
      <c r="C12" s="170">
        <v>5075</v>
      </c>
      <c r="D12" s="171">
        <v>11</v>
      </c>
      <c r="E12" s="171">
        <v>305</v>
      </c>
      <c r="F12" s="171">
        <v>0</v>
      </c>
      <c r="G12" s="175">
        <v>0</v>
      </c>
      <c r="H12" s="172">
        <v>0</v>
      </c>
      <c r="I12" s="172">
        <v>0</v>
      </c>
      <c r="J12" s="170">
        <v>47</v>
      </c>
      <c r="K12" s="170">
        <v>811</v>
      </c>
      <c r="L12" s="170">
        <v>0</v>
      </c>
      <c r="M12" s="176">
        <v>0</v>
      </c>
      <c r="N12" s="170">
        <v>0</v>
      </c>
      <c r="O12" s="170">
        <v>0</v>
      </c>
      <c r="P12" s="170">
        <v>4</v>
      </c>
      <c r="Q12" s="173">
        <v>63</v>
      </c>
      <c r="R12" s="168">
        <v>2012</v>
      </c>
    </row>
    <row r="13" spans="1:18" s="174" customFormat="1" ht="12" customHeight="1">
      <c r="A13" s="168">
        <v>2013</v>
      </c>
      <c r="B13" s="169">
        <v>238</v>
      </c>
      <c r="C13" s="170">
        <v>5908</v>
      </c>
      <c r="D13" s="171">
        <v>13</v>
      </c>
      <c r="E13" s="171">
        <v>428</v>
      </c>
      <c r="F13" s="171">
        <v>0</v>
      </c>
      <c r="G13" s="175" t="s">
        <v>192</v>
      </c>
      <c r="H13" s="172">
        <v>0</v>
      </c>
      <c r="I13" s="172">
        <v>0</v>
      </c>
      <c r="J13" s="170">
        <v>49</v>
      </c>
      <c r="K13" s="170">
        <v>840</v>
      </c>
      <c r="L13" s="170">
        <v>0</v>
      </c>
      <c r="M13" s="176">
        <v>0</v>
      </c>
      <c r="N13" s="170">
        <v>0</v>
      </c>
      <c r="O13" s="170">
        <v>0</v>
      </c>
      <c r="P13" s="170">
        <v>3</v>
      </c>
      <c r="Q13" s="173">
        <v>46</v>
      </c>
      <c r="R13" s="168">
        <v>2013</v>
      </c>
    </row>
    <row r="14" spans="1:18" s="174" customFormat="1" ht="12" customHeight="1">
      <c r="A14" s="168">
        <v>2014</v>
      </c>
      <c r="B14" s="169">
        <v>244</v>
      </c>
      <c r="C14" s="170">
        <v>6343</v>
      </c>
      <c r="D14" s="171">
        <v>13</v>
      </c>
      <c r="E14" s="171">
        <v>451</v>
      </c>
      <c r="F14" s="171">
        <v>0</v>
      </c>
      <c r="G14" s="175">
        <v>0</v>
      </c>
      <c r="H14" s="172">
        <v>0</v>
      </c>
      <c r="I14" s="172">
        <v>0</v>
      </c>
      <c r="J14" s="170">
        <v>49</v>
      </c>
      <c r="K14" s="170">
        <v>818</v>
      </c>
      <c r="L14" s="170">
        <v>0</v>
      </c>
      <c r="M14" s="176">
        <v>0</v>
      </c>
      <c r="N14" s="170">
        <v>0</v>
      </c>
      <c r="O14" s="170">
        <v>0</v>
      </c>
      <c r="P14" s="170">
        <v>5</v>
      </c>
      <c r="Q14" s="173">
        <v>61</v>
      </c>
      <c r="R14" s="168">
        <v>2014</v>
      </c>
    </row>
    <row r="15" spans="1:18" s="174" customFormat="1" ht="12" customHeight="1">
      <c r="A15" s="168">
        <v>2015</v>
      </c>
      <c r="B15" s="169">
        <v>244</v>
      </c>
      <c r="C15" s="170">
        <v>6081</v>
      </c>
      <c r="D15" s="171">
        <v>13</v>
      </c>
      <c r="E15" s="171">
        <v>455</v>
      </c>
      <c r="F15" s="171">
        <v>0</v>
      </c>
      <c r="G15" s="175">
        <v>0</v>
      </c>
      <c r="H15" s="172">
        <v>0</v>
      </c>
      <c r="I15" s="172">
        <v>0</v>
      </c>
      <c r="J15" s="170">
        <v>50</v>
      </c>
      <c r="K15" s="170">
        <v>819</v>
      </c>
      <c r="L15" s="170">
        <v>1</v>
      </c>
      <c r="M15" s="176">
        <v>0</v>
      </c>
      <c r="N15" s="170">
        <v>0</v>
      </c>
      <c r="O15" s="170">
        <v>0</v>
      </c>
      <c r="P15" s="170">
        <v>5</v>
      </c>
      <c r="Q15" s="173">
        <v>79</v>
      </c>
      <c r="R15" s="168">
        <v>2015</v>
      </c>
    </row>
    <row r="16" spans="1:18" s="182" customFormat="1" ht="12" customHeight="1" thickBot="1">
      <c r="A16" s="177">
        <v>2016</v>
      </c>
      <c r="B16" s="178">
        <f>SUM(D16,F16,H16,J16,L16,N16,P16,B27,D27,F27,H27,J27,L27,N27,P27,B38,D38,F38,H38,J38,L38,N38,P38,B49)</f>
        <v>245</v>
      </c>
      <c r="C16" s="278">
        <v>6193</v>
      </c>
      <c r="D16" s="248">
        <v>11</v>
      </c>
      <c r="E16" s="248">
        <v>447</v>
      </c>
      <c r="F16" s="249">
        <v>0</v>
      </c>
      <c r="G16" s="249">
        <v>0</v>
      </c>
      <c r="H16" s="250">
        <v>0</v>
      </c>
      <c r="I16" s="250">
        <v>0</v>
      </c>
      <c r="J16" s="248">
        <v>54</v>
      </c>
      <c r="K16" s="248">
        <v>937</v>
      </c>
      <c r="L16" s="248">
        <v>0</v>
      </c>
      <c r="M16" s="250">
        <v>0</v>
      </c>
      <c r="N16" s="250">
        <v>0</v>
      </c>
      <c r="O16" s="250">
        <v>0</v>
      </c>
      <c r="P16" s="248">
        <v>5</v>
      </c>
      <c r="Q16" s="237">
        <v>69</v>
      </c>
      <c r="R16" s="177">
        <v>2016</v>
      </c>
    </row>
    <row r="17" spans="1:18" ht="13.5" customHeight="1" thickBot="1">
      <c r="F17" s="183"/>
      <c r="G17" s="183"/>
      <c r="H17" s="20"/>
      <c r="I17" s="20"/>
      <c r="J17" s="20"/>
      <c r="R17" s="20"/>
    </row>
    <row r="18" spans="1:18" s="20" customFormat="1" ht="15.75" customHeight="1">
      <c r="A18" s="323" t="s">
        <v>148</v>
      </c>
      <c r="B18" s="359" t="s">
        <v>158</v>
      </c>
      <c r="C18" s="354"/>
      <c r="D18" s="353" t="s">
        <v>159</v>
      </c>
      <c r="E18" s="354"/>
      <c r="F18" s="371" t="s">
        <v>160</v>
      </c>
      <c r="G18" s="332"/>
      <c r="H18" s="371" t="s">
        <v>161</v>
      </c>
      <c r="I18" s="332"/>
      <c r="J18" s="371" t="s">
        <v>162</v>
      </c>
      <c r="K18" s="331"/>
      <c r="L18" s="362" t="s">
        <v>163</v>
      </c>
      <c r="M18" s="354"/>
      <c r="N18" s="353" t="s">
        <v>164</v>
      </c>
      <c r="O18" s="354"/>
      <c r="P18" s="380" t="s">
        <v>165</v>
      </c>
      <c r="Q18" s="381"/>
      <c r="R18" s="323" t="s">
        <v>155</v>
      </c>
    </row>
    <row r="19" spans="1:18" s="20" customFormat="1" ht="15.75" customHeight="1">
      <c r="A19" s="347"/>
      <c r="B19" s="360"/>
      <c r="C19" s="356"/>
      <c r="D19" s="355"/>
      <c r="E19" s="356"/>
      <c r="F19" s="372"/>
      <c r="G19" s="334"/>
      <c r="H19" s="372"/>
      <c r="I19" s="334"/>
      <c r="J19" s="372"/>
      <c r="K19" s="333"/>
      <c r="L19" s="363"/>
      <c r="M19" s="356"/>
      <c r="N19" s="355"/>
      <c r="O19" s="356"/>
      <c r="P19" s="382"/>
      <c r="Q19" s="383"/>
      <c r="R19" s="347"/>
    </row>
    <row r="20" spans="1:18" s="20" customFormat="1" ht="15.75" customHeight="1">
      <c r="A20" s="347"/>
      <c r="B20" s="361"/>
      <c r="C20" s="358"/>
      <c r="D20" s="357"/>
      <c r="E20" s="358"/>
      <c r="F20" s="373"/>
      <c r="G20" s="336"/>
      <c r="H20" s="373"/>
      <c r="I20" s="336"/>
      <c r="J20" s="373"/>
      <c r="K20" s="335"/>
      <c r="L20" s="364"/>
      <c r="M20" s="358"/>
      <c r="N20" s="357"/>
      <c r="O20" s="358"/>
      <c r="P20" s="384"/>
      <c r="Q20" s="385"/>
      <c r="R20" s="347"/>
    </row>
    <row r="21" spans="1:18" s="20" customFormat="1" ht="23.25" customHeight="1">
      <c r="A21" s="347"/>
      <c r="B21" s="351" t="s">
        <v>156</v>
      </c>
      <c r="C21" s="329" t="s">
        <v>157</v>
      </c>
      <c r="D21" s="349" t="s">
        <v>156</v>
      </c>
      <c r="E21" s="339" t="s">
        <v>157</v>
      </c>
      <c r="F21" s="337" t="s">
        <v>156</v>
      </c>
      <c r="G21" s="329" t="s">
        <v>157</v>
      </c>
      <c r="H21" s="337" t="s">
        <v>156</v>
      </c>
      <c r="I21" s="329" t="s">
        <v>157</v>
      </c>
      <c r="J21" s="337" t="s">
        <v>156</v>
      </c>
      <c r="K21" s="329" t="s">
        <v>157</v>
      </c>
      <c r="L21" s="337" t="s">
        <v>156</v>
      </c>
      <c r="M21" s="329" t="s">
        <v>157</v>
      </c>
      <c r="N21" s="349" t="s">
        <v>156</v>
      </c>
      <c r="O21" s="329" t="s">
        <v>157</v>
      </c>
      <c r="P21" s="337" t="s">
        <v>156</v>
      </c>
      <c r="Q21" s="365" t="s">
        <v>157</v>
      </c>
      <c r="R21" s="347"/>
    </row>
    <row r="22" spans="1:18" s="20" customFormat="1" ht="23.25" customHeight="1">
      <c r="A22" s="348"/>
      <c r="B22" s="352"/>
      <c r="C22" s="330"/>
      <c r="D22" s="350"/>
      <c r="E22" s="340"/>
      <c r="F22" s="338"/>
      <c r="G22" s="330"/>
      <c r="H22" s="338"/>
      <c r="I22" s="330"/>
      <c r="J22" s="338"/>
      <c r="K22" s="330"/>
      <c r="L22" s="338"/>
      <c r="M22" s="330"/>
      <c r="N22" s="350"/>
      <c r="O22" s="330"/>
      <c r="P22" s="338"/>
      <c r="Q22" s="366"/>
      <c r="R22" s="348"/>
    </row>
    <row r="23" spans="1:18" s="1" customFormat="1" ht="12" customHeight="1">
      <c r="A23" s="168">
        <v>2012</v>
      </c>
      <c r="B23" s="169">
        <v>7</v>
      </c>
      <c r="C23" s="170">
        <v>126</v>
      </c>
      <c r="D23" s="171">
        <v>1</v>
      </c>
      <c r="E23" s="175" t="s">
        <v>0</v>
      </c>
      <c r="F23" s="170">
        <v>1</v>
      </c>
      <c r="G23" s="184" t="s">
        <v>0</v>
      </c>
      <c r="H23" s="170">
        <v>3</v>
      </c>
      <c r="I23" s="176">
        <v>34</v>
      </c>
      <c r="J23" s="171">
        <v>0</v>
      </c>
      <c r="K23" s="175">
        <v>0</v>
      </c>
      <c r="L23" s="170">
        <v>14</v>
      </c>
      <c r="M23" s="170">
        <v>293</v>
      </c>
      <c r="N23" s="170">
        <v>10</v>
      </c>
      <c r="O23" s="170">
        <v>176</v>
      </c>
      <c r="P23" s="170">
        <v>51</v>
      </c>
      <c r="Q23" s="185">
        <v>1965</v>
      </c>
      <c r="R23" s="168">
        <v>2012</v>
      </c>
    </row>
    <row r="24" spans="1:18" s="1" customFormat="1" ht="12" customHeight="1">
      <c r="A24" s="168">
        <v>2013</v>
      </c>
      <c r="B24" s="169">
        <v>9</v>
      </c>
      <c r="C24" s="170">
        <v>159</v>
      </c>
      <c r="D24" s="171">
        <v>1</v>
      </c>
      <c r="E24" s="175" t="s">
        <v>0</v>
      </c>
      <c r="F24" s="170">
        <v>1</v>
      </c>
      <c r="G24" s="175" t="s">
        <v>218</v>
      </c>
      <c r="H24" s="170">
        <v>6</v>
      </c>
      <c r="I24" s="175">
        <v>82</v>
      </c>
      <c r="J24" s="175" t="s">
        <v>192</v>
      </c>
      <c r="K24" s="175" t="s">
        <v>192</v>
      </c>
      <c r="L24" s="170">
        <v>20</v>
      </c>
      <c r="M24" s="170">
        <v>397</v>
      </c>
      <c r="N24" s="170">
        <v>15</v>
      </c>
      <c r="O24" s="170">
        <v>243</v>
      </c>
      <c r="P24" s="170">
        <v>56</v>
      </c>
      <c r="Q24" s="185">
        <v>1991</v>
      </c>
      <c r="R24" s="168">
        <v>2013</v>
      </c>
    </row>
    <row r="25" spans="1:18" s="1" customFormat="1" ht="12" customHeight="1">
      <c r="A25" s="168">
        <v>2014</v>
      </c>
      <c r="B25" s="169">
        <v>9</v>
      </c>
      <c r="C25" s="170">
        <v>152</v>
      </c>
      <c r="D25" s="171">
        <v>0</v>
      </c>
      <c r="E25" s="210">
        <v>0</v>
      </c>
      <c r="F25" s="170">
        <v>1</v>
      </c>
      <c r="G25" s="175">
        <v>0</v>
      </c>
      <c r="H25" s="170">
        <v>5</v>
      </c>
      <c r="I25" s="175">
        <v>74</v>
      </c>
      <c r="J25" s="171">
        <v>1</v>
      </c>
      <c r="K25" s="175">
        <v>0</v>
      </c>
      <c r="L25" s="170">
        <v>16</v>
      </c>
      <c r="M25" s="170">
        <v>355</v>
      </c>
      <c r="N25" s="170">
        <v>12</v>
      </c>
      <c r="O25" s="170">
        <v>233</v>
      </c>
      <c r="P25" s="170">
        <v>60</v>
      </c>
      <c r="Q25" s="185">
        <v>2368</v>
      </c>
      <c r="R25" s="168">
        <v>2014</v>
      </c>
    </row>
    <row r="26" spans="1:18" s="1" customFormat="1" ht="12" customHeight="1">
      <c r="A26" s="168">
        <v>2015</v>
      </c>
      <c r="B26" s="169">
        <v>9</v>
      </c>
      <c r="C26" s="170">
        <v>155</v>
      </c>
      <c r="D26" s="171">
        <v>0</v>
      </c>
      <c r="E26" s="210">
        <v>0</v>
      </c>
      <c r="F26" s="170">
        <v>1</v>
      </c>
      <c r="G26" s="175">
        <v>0</v>
      </c>
      <c r="H26" s="170">
        <v>4</v>
      </c>
      <c r="I26" s="175">
        <v>62</v>
      </c>
      <c r="J26" s="171">
        <v>1</v>
      </c>
      <c r="K26" s="175">
        <v>0</v>
      </c>
      <c r="L26" s="170">
        <v>15</v>
      </c>
      <c r="M26" s="170">
        <v>351</v>
      </c>
      <c r="N26" s="170">
        <v>13</v>
      </c>
      <c r="O26" s="170">
        <v>224</v>
      </c>
      <c r="P26" s="170">
        <v>56</v>
      </c>
      <c r="Q26" s="185">
        <v>1933</v>
      </c>
      <c r="R26" s="168">
        <v>2015</v>
      </c>
    </row>
    <row r="27" spans="1:18" s="186" customFormat="1" ht="12" customHeight="1" thickBot="1">
      <c r="A27" s="177">
        <v>2016</v>
      </c>
      <c r="B27" s="251">
        <v>11</v>
      </c>
      <c r="C27" s="248">
        <v>199</v>
      </c>
      <c r="D27" s="248">
        <v>0</v>
      </c>
      <c r="E27" s="236">
        <v>0</v>
      </c>
      <c r="F27" s="248">
        <v>1</v>
      </c>
      <c r="G27" s="236" t="s">
        <v>219</v>
      </c>
      <c r="H27" s="248">
        <v>6</v>
      </c>
      <c r="I27" s="250">
        <v>104</v>
      </c>
      <c r="J27" s="250">
        <v>1</v>
      </c>
      <c r="K27" s="236" t="s">
        <v>219</v>
      </c>
      <c r="L27" s="248">
        <v>15</v>
      </c>
      <c r="M27" s="248">
        <v>337</v>
      </c>
      <c r="N27" s="248">
        <v>14</v>
      </c>
      <c r="O27" s="248">
        <v>238</v>
      </c>
      <c r="P27" s="248">
        <v>58</v>
      </c>
      <c r="Q27" s="252">
        <v>2117</v>
      </c>
      <c r="R27" s="177">
        <v>2016</v>
      </c>
    </row>
    <row r="28" spans="1:18" ht="13.5" customHeight="1" thickBot="1">
      <c r="H28" s="20"/>
      <c r="I28" s="20"/>
      <c r="J28" s="20"/>
      <c r="R28" s="20"/>
    </row>
    <row r="29" spans="1:18" s="20" customFormat="1" ht="32.25" customHeight="1">
      <c r="A29" s="323" t="s">
        <v>148</v>
      </c>
      <c r="B29" s="359" t="s">
        <v>166</v>
      </c>
      <c r="C29" s="354"/>
      <c r="D29" s="331" t="s">
        <v>167</v>
      </c>
      <c r="E29" s="332"/>
      <c r="F29" s="341" t="s">
        <v>168</v>
      </c>
      <c r="G29" s="342"/>
      <c r="H29" s="362" t="s">
        <v>169</v>
      </c>
      <c r="I29" s="353"/>
      <c r="J29" s="353" t="s">
        <v>173</v>
      </c>
      <c r="K29" s="354"/>
      <c r="L29" s="362" t="s">
        <v>175</v>
      </c>
      <c r="M29" s="354"/>
      <c r="N29" s="362" t="s">
        <v>170</v>
      </c>
      <c r="O29" s="354"/>
      <c r="P29" s="362" t="s">
        <v>171</v>
      </c>
      <c r="Q29" s="367"/>
      <c r="R29" s="323" t="s">
        <v>155</v>
      </c>
    </row>
    <row r="30" spans="1:18" s="20" customFormat="1" ht="13.5" customHeight="1">
      <c r="A30" s="347"/>
      <c r="B30" s="360"/>
      <c r="C30" s="356"/>
      <c r="D30" s="333"/>
      <c r="E30" s="334"/>
      <c r="F30" s="343"/>
      <c r="G30" s="344"/>
      <c r="H30" s="363"/>
      <c r="I30" s="355"/>
      <c r="J30" s="355"/>
      <c r="K30" s="356"/>
      <c r="L30" s="363"/>
      <c r="M30" s="356"/>
      <c r="N30" s="363"/>
      <c r="O30" s="356"/>
      <c r="P30" s="363"/>
      <c r="Q30" s="368"/>
      <c r="R30" s="347"/>
    </row>
    <row r="31" spans="1:18" s="20" customFormat="1" ht="13.5" customHeight="1">
      <c r="A31" s="347"/>
      <c r="B31" s="361"/>
      <c r="C31" s="358"/>
      <c r="D31" s="335"/>
      <c r="E31" s="336"/>
      <c r="F31" s="345"/>
      <c r="G31" s="346"/>
      <c r="H31" s="364"/>
      <c r="I31" s="357"/>
      <c r="J31" s="357"/>
      <c r="K31" s="358"/>
      <c r="L31" s="364"/>
      <c r="M31" s="358"/>
      <c r="N31" s="364"/>
      <c r="O31" s="358"/>
      <c r="P31" s="364"/>
      <c r="Q31" s="369"/>
      <c r="R31" s="347"/>
    </row>
    <row r="32" spans="1:18" s="20" customFormat="1" ht="13.5" customHeight="1">
      <c r="A32" s="347"/>
      <c r="B32" s="351" t="s">
        <v>156</v>
      </c>
      <c r="C32" s="329" t="s">
        <v>157</v>
      </c>
      <c r="D32" s="337" t="s">
        <v>156</v>
      </c>
      <c r="E32" s="329" t="s">
        <v>157</v>
      </c>
      <c r="F32" s="337" t="s">
        <v>156</v>
      </c>
      <c r="G32" s="329" t="s">
        <v>157</v>
      </c>
      <c r="H32" s="337" t="s">
        <v>156</v>
      </c>
      <c r="I32" s="339" t="s">
        <v>157</v>
      </c>
      <c r="J32" s="337" t="s">
        <v>156</v>
      </c>
      <c r="K32" s="339" t="s">
        <v>157</v>
      </c>
      <c r="L32" s="337" t="s">
        <v>156</v>
      </c>
      <c r="M32" s="329" t="s">
        <v>157</v>
      </c>
      <c r="N32" s="337" t="s">
        <v>156</v>
      </c>
      <c r="O32" s="329" t="s">
        <v>157</v>
      </c>
      <c r="P32" s="337" t="s">
        <v>156</v>
      </c>
      <c r="Q32" s="365" t="s">
        <v>157</v>
      </c>
      <c r="R32" s="347"/>
    </row>
    <row r="33" spans="1:18" s="20" customFormat="1" ht="13.5" customHeight="1">
      <c r="A33" s="348"/>
      <c r="B33" s="352"/>
      <c r="C33" s="330"/>
      <c r="D33" s="338"/>
      <c r="E33" s="330"/>
      <c r="F33" s="338"/>
      <c r="G33" s="330"/>
      <c r="H33" s="338"/>
      <c r="I33" s="340"/>
      <c r="J33" s="338"/>
      <c r="K33" s="340"/>
      <c r="L33" s="338"/>
      <c r="M33" s="330"/>
      <c r="N33" s="338"/>
      <c r="O33" s="330"/>
      <c r="P33" s="338"/>
      <c r="Q33" s="366"/>
      <c r="R33" s="348"/>
    </row>
    <row r="34" spans="1:18" s="1" customFormat="1" ht="12" customHeight="1">
      <c r="A34" s="168">
        <v>2012</v>
      </c>
      <c r="B34" s="170">
        <v>12</v>
      </c>
      <c r="C34" s="170">
        <v>290</v>
      </c>
      <c r="D34" s="170">
        <v>1</v>
      </c>
      <c r="E34" s="181"/>
      <c r="F34" s="170">
        <v>0</v>
      </c>
      <c r="G34" s="170">
        <v>0</v>
      </c>
      <c r="H34" s="170">
        <v>3</v>
      </c>
      <c r="I34" s="170">
        <v>70</v>
      </c>
      <c r="J34" s="170">
        <v>16</v>
      </c>
      <c r="K34" s="170">
        <v>353</v>
      </c>
      <c r="L34" s="170">
        <v>15</v>
      </c>
      <c r="M34" s="170">
        <v>507</v>
      </c>
      <c r="N34" s="170">
        <v>0</v>
      </c>
      <c r="O34" s="176">
        <v>0</v>
      </c>
      <c r="P34" s="170">
        <v>3</v>
      </c>
      <c r="Q34" s="185">
        <v>36</v>
      </c>
      <c r="R34" s="168">
        <v>2012</v>
      </c>
    </row>
    <row r="35" spans="1:18" s="1" customFormat="1" ht="12" customHeight="1">
      <c r="A35" s="168">
        <v>2013</v>
      </c>
      <c r="B35" s="170">
        <v>16</v>
      </c>
      <c r="C35" s="170">
        <v>336</v>
      </c>
      <c r="D35" s="170">
        <v>1</v>
      </c>
      <c r="E35" s="176" t="s">
        <v>0</v>
      </c>
      <c r="F35" s="170">
        <v>0</v>
      </c>
      <c r="G35" s="170">
        <v>0</v>
      </c>
      <c r="H35" s="170">
        <v>2</v>
      </c>
      <c r="I35" s="176" t="s">
        <v>0</v>
      </c>
      <c r="J35" s="170">
        <v>25</v>
      </c>
      <c r="K35" s="170">
        <v>554</v>
      </c>
      <c r="L35" s="170">
        <v>17</v>
      </c>
      <c r="M35" s="170">
        <v>578</v>
      </c>
      <c r="N35" s="170">
        <v>0</v>
      </c>
      <c r="O35" s="176" t="s">
        <v>192</v>
      </c>
      <c r="P35" s="170">
        <v>4</v>
      </c>
      <c r="Q35" s="185">
        <v>146</v>
      </c>
      <c r="R35" s="168">
        <v>2013</v>
      </c>
    </row>
    <row r="36" spans="1:18" s="1" customFormat="1" ht="12" customHeight="1">
      <c r="A36" s="168">
        <v>2014</v>
      </c>
      <c r="B36" s="170">
        <v>20</v>
      </c>
      <c r="C36" s="170">
        <v>397</v>
      </c>
      <c r="D36" s="170">
        <v>1</v>
      </c>
      <c r="E36" s="176">
        <v>0</v>
      </c>
      <c r="F36" s="170">
        <v>0</v>
      </c>
      <c r="G36" s="170">
        <v>0</v>
      </c>
      <c r="H36" s="170">
        <v>4</v>
      </c>
      <c r="I36" s="170">
        <v>185</v>
      </c>
      <c r="J36" s="170">
        <v>21</v>
      </c>
      <c r="K36" s="170">
        <v>526</v>
      </c>
      <c r="L36" s="170">
        <v>21</v>
      </c>
      <c r="M36" s="170">
        <v>597</v>
      </c>
      <c r="N36" s="170">
        <v>0</v>
      </c>
      <c r="O36" s="176">
        <v>0</v>
      </c>
      <c r="P36" s="170">
        <v>6</v>
      </c>
      <c r="Q36" s="185">
        <v>126</v>
      </c>
      <c r="R36" s="168">
        <v>2014</v>
      </c>
    </row>
    <row r="37" spans="1:18" s="1" customFormat="1" ht="12" customHeight="1">
      <c r="A37" s="168">
        <v>2015</v>
      </c>
      <c r="B37" s="170">
        <v>20</v>
      </c>
      <c r="C37" s="170">
        <v>426</v>
      </c>
      <c r="D37" s="170">
        <v>1</v>
      </c>
      <c r="E37" s="176">
        <v>0</v>
      </c>
      <c r="F37" s="170">
        <v>0</v>
      </c>
      <c r="G37" s="170">
        <v>0</v>
      </c>
      <c r="H37" s="170">
        <v>4</v>
      </c>
      <c r="I37" s="170">
        <v>71</v>
      </c>
      <c r="J37" s="170">
        <v>23</v>
      </c>
      <c r="K37" s="170">
        <v>559</v>
      </c>
      <c r="L37" s="170">
        <v>21</v>
      </c>
      <c r="M37" s="170">
        <v>693</v>
      </c>
      <c r="N37" s="170">
        <v>0</v>
      </c>
      <c r="O37" s="176">
        <v>0</v>
      </c>
      <c r="P37" s="170">
        <v>7</v>
      </c>
      <c r="Q37" s="185">
        <v>159</v>
      </c>
      <c r="R37" s="168">
        <v>2015</v>
      </c>
    </row>
    <row r="38" spans="1:18" s="186" customFormat="1" ht="12" customHeight="1" thickBot="1">
      <c r="A38" s="177">
        <v>2016</v>
      </c>
      <c r="B38" s="248">
        <v>21</v>
      </c>
      <c r="C38" s="248">
        <v>381</v>
      </c>
      <c r="D38" s="253">
        <v>1</v>
      </c>
      <c r="E38" s="236" t="s">
        <v>219</v>
      </c>
      <c r="F38" s="250">
        <v>0</v>
      </c>
      <c r="G38" s="236">
        <v>0</v>
      </c>
      <c r="H38" s="254">
        <v>3</v>
      </c>
      <c r="I38" s="249">
        <v>63</v>
      </c>
      <c r="J38" s="253">
        <v>21</v>
      </c>
      <c r="K38" s="253">
        <v>469</v>
      </c>
      <c r="L38" s="253">
        <v>17</v>
      </c>
      <c r="M38" s="253">
        <v>640</v>
      </c>
      <c r="N38" s="253">
        <v>0</v>
      </c>
      <c r="O38" s="249">
        <v>0</v>
      </c>
      <c r="P38" s="248">
        <v>6</v>
      </c>
      <c r="Q38" s="252">
        <v>110</v>
      </c>
      <c r="R38" s="177">
        <v>2016</v>
      </c>
    </row>
    <row r="39" spans="1:18" s="186" customFormat="1" ht="20.100000000000001" customHeight="1" thickBot="1">
      <c r="A39" s="5"/>
      <c r="B39" s="190"/>
      <c r="C39" s="190"/>
      <c r="D39" s="191"/>
      <c r="E39" s="192"/>
      <c r="F39" s="193"/>
      <c r="G39" s="193"/>
      <c r="H39" s="193"/>
      <c r="I39" s="193"/>
      <c r="J39" s="191"/>
      <c r="K39" s="191"/>
      <c r="L39" s="191"/>
      <c r="M39" s="191"/>
      <c r="N39" s="191"/>
      <c r="O39" s="192"/>
      <c r="P39" s="191"/>
      <c r="Q39" s="191"/>
      <c r="R39" s="189"/>
    </row>
    <row r="40" spans="1:18" s="20" customFormat="1" ht="32.25" customHeight="1">
      <c r="A40" s="323" t="s">
        <v>148</v>
      </c>
      <c r="B40" s="359" t="s">
        <v>172</v>
      </c>
      <c r="C40" s="354"/>
      <c r="D40" s="362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67"/>
      <c r="R40" s="323" t="s">
        <v>155</v>
      </c>
    </row>
    <row r="41" spans="1:18" s="20" customFormat="1" ht="13.5" customHeight="1">
      <c r="A41" s="347"/>
      <c r="B41" s="360"/>
      <c r="C41" s="356"/>
      <c r="D41" s="363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68"/>
      <c r="R41" s="347"/>
    </row>
    <row r="42" spans="1:18" s="20" customFormat="1" ht="13.5" customHeight="1">
      <c r="A42" s="347"/>
      <c r="B42" s="361"/>
      <c r="C42" s="358"/>
      <c r="D42" s="363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68"/>
      <c r="R42" s="347"/>
    </row>
    <row r="43" spans="1:18" s="20" customFormat="1" ht="13.5" customHeight="1">
      <c r="A43" s="347"/>
      <c r="B43" s="351" t="s">
        <v>156</v>
      </c>
      <c r="C43" s="329" t="s">
        <v>157</v>
      </c>
      <c r="D43" s="386"/>
      <c r="E43" s="355"/>
      <c r="F43" s="389"/>
      <c r="G43" s="355"/>
      <c r="H43" s="389"/>
      <c r="I43" s="355"/>
      <c r="J43" s="389"/>
      <c r="K43" s="355"/>
      <c r="L43" s="389"/>
      <c r="M43" s="355"/>
      <c r="N43" s="389"/>
      <c r="O43" s="355"/>
      <c r="P43" s="389"/>
      <c r="Q43" s="368"/>
      <c r="R43" s="347"/>
    </row>
    <row r="44" spans="1:18" s="20" customFormat="1" ht="13.5" customHeight="1">
      <c r="A44" s="348"/>
      <c r="B44" s="352"/>
      <c r="C44" s="330"/>
      <c r="D44" s="387"/>
      <c r="E44" s="388"/>
      <c r="F44" s="390"/>
      <c r="G44" s="388"/>
      <c r="H44" s="390"/>
      <c r="I44" s="388"/>
      <c r="J44" s="390"/>
      <c r="K44" s="388"/>
      <c r="L44" s="390"/>
      <c r="M44" s="388"/>
      <c r="N44" s="390"/>
      <c r="O44" s="388"/>
      <c r="P44" s="390"/>
      <c r="Q44" s="392"/>
      <c r="R44" s="348"/>
    </row>
    <row r="45" spans="1:18" s="1" customFormat="1" ht="12" customHeight="1">
      <c r="A45" s="168">
        <v>2012</v>
      </c>
      <c r="B45" s="169">
        <v>0</v>
      </c>
      <c r="C45" s="176" t="s">
        <v>0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6"/>
      <c r="P45" s="170"/>
      <c r="Q45" s="185"/>
      <c r="R45" s="168">
        <v>2012</v>
      </c>
    </row>
    <row r="46" spans="1:18" s="1" customFormat="1" ht="12" customHeight="1">
      <c r="A46" s="168">
        <v>2013</v>
      </c>
      <c r="B46" s="169">
        <v>0</v>
      </c>
      <c r="C46" s="176" t="s">
        <v>0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6"/>
      <c r="P46" s="170"/>
      <c r="Q46" s="185"/>
      <c r="R46" s="168">
        <v>2013</v>
      </c>
    </row>
    <row r="47" spans="1:18" s="1" customFormat="1" ht="12" customHeight="1">
      <c r="A47" s="168">
        <v>2014</v>
      </c>
      <c r="B47" s="169">
        <v>0</v>
      </c>
      <c r="C47" s="176">
        <v>0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6"/>
      <c r="P47" s="170"/>
      <c r="Q47" s="185"/>
      <c r="R47" s="168">
        <v>2014</v>
      </c>
    </row>
    <row r="48" spans="1:18" s="1" customFormat="1" ht="12" customHeight="1">
      <c r="A48" s="168">
        <v>2015</v>
      </c>
      <c r="B48" s="169">
        <v>0</v>
      </c>
      <c r="C48" s="176">
        <v>0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6"/>
      <c r="P48" s="170"/>
      <c r="Q48" s="185"/>
      <c r="R48" s="168">
        <v>2015</v>
      </c>
    </row>
    <row r="49" spans="1:18" s="186" customFormat="1" ht="12" customHeight="1" thickBot="1">
      <c r="A49" s="188">
        <v>2016</v>
      </c>
      <c r="B49" s="255">
        <v>0</v>
      </c>
      <c r="C49" s="250">
        <v>0</v>
      </c>
      <c r="D49" s="180"/>
      <c r="E49" s="181"/>
      <c r="F49" s="170"/>
      <c r="G49" s="170"/>
      <c r="H49" s="170"/>
      <c r="I49" s="170"/>
      <c r="J49" s="180"/>
      <c r="K49" s="180"/>
      <c r="L49" s="180"/>
      <c r="M49" s="180"/>
      <c r="N49" s="180"/>
      <c r="O49" s="181"/>
      <c r="P49" s="179"/>
      <c r="Q49" s="187"/>
      <c r="R49" s="188">
        <v>2015</v>
      </c>
    </row>
    <row r="50" spans="1:18" ht="15" customHeight="1">
      <c r="A50" s="231" t="s">
        <v>208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</row>
    <row r="51" spans="1:18" s="20" customFormat="1" ht="15" customHeight="1">
      <c r="A51" s="146" t="s">
        <v>145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</row>
    <row r="52" spans="1:18">
      <c r="R52" s="20"/>
    </row>
    <row r="53" spans="1:18">
      <c r="R53" s="20"/>
    </row>
    <row r="54" spans="1:18">
      <c r="R54" s="20"/>
    </row>
    <row r="55" spans="1:18">
      <c r="R55" s="20"/>
    </row>
    <row r="56" spans="1:18">
      <c r="R56" s="20"/>
    </row>
  </sheetData>
  <mergeCells count="106">
    <mergeCell ref="R40:R44"/>
    <mergeCell ref="A3:I3"/>
    <mergeCell ref="N43:N44"/>
    <mergeCell ref="O43:O44"/>
    <mergeCell ref="P43:P44"/>
    <mergeCell ref="P40:Q42"/>
    <mergeCell ref="J40:K42"/>
    <mergeCell ref="L40:M42"/>
    <mergeCell ref="N40:O42"/>
    <mergeCell ref="B18:C20"/>
    <mergeCell ref="Q43:Q44"/>
    <mergeCell ref="J43:J44"/>
    <mergeCell ref="K43:K44"/>
    <mergeCell ref="L43:L44"/>
    <mergeCell ref="M43:M44"/>
    <mergeCell ref="A40:A44"/>
    <mergeCell ref="B40:C42"/>
    <mergeCell ref="D40:E42"/>
    <mergeCell ref="F40:G42"/>
    <mergeCell ref="B43:B44"/>
    <mergeCell ref="H21:H22"/>
    <mergeCell ref="H29:I31"/>
    <mergeCell ref="H32:H33"/>
    <mergeCell ref="C43:C44"/>
    <mergeCell ref="J10:J11"/>
    <mergeCell ref="K10:K11"/>
    <mergeCell ref="D43:D44"/>
    <mergeCell ref="E43:E44"/>
    <mergeCell ref="F43:F44"/>
    <mergeCell ref="G43:G44"/>
    <mergeCell ref="H43:H44"/>
    <mergeCell ref="D32:D33"/>
    <mergeCell ref="H7:I9"/>
    <mergeCell ref="F7:G9"/>
    <mergeCell ref="F10:F11"/>
    <mergeCell ref="G10:G11"/>
    <mergeCell ref="I43:I44"/>
    <mergeCell ref="H40:I42"/>
    <mergeCell ref="F18:G20"/>
    <mergeCell ref="F21:F22"/>
    <mergeCell ref="G21:G22"/>
    <mergeCell ref="H18:I20"/>
    <mergeCell ref="A7:A11"/>
    <mergeCell ref="B7:C9"/>
    <mergeCell ref="D7:E9"/>
    <mergeCell ref="B10:B11"/>
    <mergeCell ref="C10:C11"/>
    <mergeCell ref="D10:D11"/>
    <mergeCell ref="E10:E11"/>
    <mergeCell ref="H10:H11"/>
    <mergeCell ref="I10:I11"/>
    <mergeCell ref="K3:R4"/>
    <mergeCell ref="N18:O20"/>
    <mergeCell ref="N21:N22"/>
    <mergeCell ref="O21:O22"/>
    <mergeCell ref="L18:M20"/>
    <mergeCell ref="K21:K22"/>
    <mergeCell ref="J18:K20"/>
    <mergeCell ref="R7:R11"/>
    <mergeCell ref="R18:R22"/>
    <mergeCell ref="P21:P22"/>
    <mergeCell ref="M10:M11"/>
    <mergeCell ref="N10:N11"/>
    <mergeCell ref="O10:O11"/>
    <mergeCell ref="L10:L11"/>
    <mergeCell ref="P7:Q9"/>
    <mergeCell ref="P10:P11"/>
    <mergeCell ref="Q10:Q11"/>
    <mergeCell ref="P18:Q20"/>
    <mergeCell ref="L21:L22"/>
    <mergeCell ref="M21:M22"/>
    <mergeCell ref="J21:J22"/>
    <mergeCell ref="L7:M9"/>
    <mergeCell ref="N7:O9"/>
    <mergeCell ref="J7:K9"/>
    <mergeCell ref="R29:R33"/>
    <mergeCell ref="L29:M31"/>
    <mergeCell ref="Q32:Q33"/>
    <mergeCell ref="L32:L33"/>
    <mergeCell ref="P29:Q31"/>
    <mergeCell ref="P32:P33"/>
    <mergeCell ref="K32:K33"/>
    <mergeCell ref="Q21:Q22"/>
    <mergeCell ref="O32:O33"/>
    <mergeCell ref="N29:O31"/>
    <mergeCell ref="M32:M33"/>
    <mergeCell ref="N32:N33"/>
    <mergeCell ref="J29:K31"/>
    <mergeCell ref="C32:C33"/>
    <mergeCell ref="D29:E31"/>
    <mergeCell ref="J32:J33"/>
    <mergeCell ref="I32:I33"/>
    <mergeCell ref="F29:G31"/>
    <mergeCell ref="G32:G33"/>
    <mergeCell ref="F32:F33"/>
    <mergeCell ref="A18:A22"/>
    <mergeCell ref="A29:A33"/>
    <mergeCell ref="D21:D22"/>
    <mergeCell ref="E21:E22"/>
    <mergeCell ref="B32:B33"/>
    <mergeCell ref="B21:B22"/>
    <mergeCell ref="C21:C22"/>
    <mergeCell ref="D18:E20"/>
    <mergeCell ref="B29:C31"/>
    <mergeCell ref="E32:E33"/>
    <mergeCell ref="I21:I22"/>
  </mergeCells>
  <phoneticPr fontId="3" type="noConversion"/>
  <pageMargins left="0.64" right="0.65" top="0.48" bottom="0.35" header="0.32" footer="0.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view="pageBreakPreview" zoomScaleNormal="100" workbookViewId="0">
      <selection activeCell="A2" sqref="A2:I2"/>
    </sheetView>
  </sheetViews>
  <sheetFormatPr defaultRowHeight="12"/>
  <cols>
    <col min="1" max="1" width="7.77734375" style="2" customWidth="1"/>
    <col min="2" max="16" width="7" style="2" customWidth="1"/>
    <col min="17" max="16384" width="8.88671875" style="2"/>
  </cols>
  <sheetData>
    <row r="1" spans="1:17" s="46" customFormat="1" ht="15" customHeight="1">
      <c r="A1" s="42" t="s">
        <v>73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 t="s">
        <v>91</v>
      </c>
    </row>
    <row r="2" spans="1:17" ht="17.25" customHeight="1">
      <c r="A2" s="391" t="s">
        <v>15</v>
      </c>
      <c r="B2" s="391"/>
      <c r="C2" s="391"/>
      <c r="D2" s="391"/>
      <c r="E2" s="391"/>
      <c r="F2" s="391"/>
      <c r="G2" s="391"/>
      <c r="H2" s="391"/>
      <c r="I2" s="391"/>
      <c r="J2" s="393" t="s">
        <v>16</v>
      </c>
      <c r="K2" s="393"/>
      <c r="L2" s="393"/>
      <c r="M2" s="393"/>
      <c r="N2" s="393"/>
      <c r="O2" s="393"/>
      <c r="P2" s="393"/>
      <c r="Q2" s="393"/>
    </row>
    <row r="3" spans="1:17" ht="17.25" customHeight="1">
      <c r="A3" s="48"/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  <c r="O3" s="49"/>
      <c r="P3" s="49"/>
      <c r="Q3" s="49"/>
    </row>
    <row r="4" spans="1:17" ht="18.75" customHeight="1" thickBot="1">
      <c r="A4" s="44" t="s">
        <v>17</v>
      </c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50" t="s">
        <v>18</v>
      </c>
    </row>
    <row r="5" spans="1:17" s="3" customFormat="1" ht="18.95" customHeight="1">
      <c r="A5" s="408" t="s">
        <v>48</v>
      </c>
      <c r="B5" s="402" t="s">
        <v>1</v>
      </c>
      <c r="C5" s="403"/>
      <c r="D5" s="403"/>
      <c r="E5" s="404" t="s">
        <v>6</v>
      </c>
      <c r="F5" s="404"/>
      <c r="G5" s="404"/>
      <c r="H5" s="404" t="s">
        <v>7</v>
      </c>
      <c r="I5" s="405"/>
      <c r="J5" s="66"/>
      <c r="K5" s="406" t="s">
        <v>8</v>
      </c>
      <c r="L5" s="404"/>
      <c r="M5" s="404"/>
      <c r="N5" s="404" t="s">
        <v>9</v>
      </c>
      <c r="O5" s="404"/>
      <c r="P5" s="405"/>
      <c r="Q5" s="398" t="s">
        <v>49</v>
      </c>
    </row>
    <row r="6" spans="1:17" s="3" customFormat="1" ht="18.95" customHeight="1">
      <c r="A6" s="409"/>
      <c r="B6" s="397" t="s">
        <v>10</v>
      </c>
      <c r="C6" s="395"/>
      <c r="D6" s="395"/>
      <c r="E6" s="394" t="s">
        <v>11</v>
      </c>
      <c r="F6" s="395"/>
      <c r="G6" s="395"/>
      <c r="H6" s="394" t="s">
        <v>12</v>
      </c>
      <c r="I6" s="396"/>
      <c r="J6" s="67"/>
      <c r="K6" s="397" t="s">
        <v>13</v>
      </c>
      <c r="L6" s="395"/>
      <c r="M6" s="395"/>
      <c r="N6" s="394" t="s">
        <v>14</v>
      </c>
      <c r="O6" s="395"/>
      <c r="P6" s="396"/>
      <c r="Q6" s="399"/>
    </row>
    <row r="7" spans="1:17" s="3" customFormat="1" ht="18.95" customHeight="1">
      <c r="A7" s="409"/>
      <c r="B7" s="196"/>
      <c r="C7" s="51" t="s">
        <v>2</v>
      </c>
      <c r="D7" s="52" t="s">
        <v>3</v>
      </c>
      <c r="E7" s="197"/>
      <c r="F7" s="51" t="s">
        <v>2</v>
      </c>
      <c r="G7" s="52" t="s">
        <v>3</v>
      </c>
      <c r="H7" s="197"/>
      <c r="I7" s="51" t="s">
        <v>2</v>
      </c>
      <c r="J7" s="68" t="s">
        <v>3</v>
      </c>
      <c r="K7" s="196"/>
      <c r="L7" s="51" t="s">
        <v>2</v>
      </c>
      <c r="M7" s="52" t="s">
        <v>3</v>
      </c>
      <c r="N7" s="197"/>
      <c r="O7" s="51" t="s">
        <v>2</v>
      </c>
      <c r="P7" s="53" t="s">
        <v>3</v>
      </c>
      <c r="Q7" s="399"/>
    </row>
    <row r="8" spans="1:17" s="3" customFormat="1" ht="18.95" customHeight="1">
      <c r="A8" s="410"/>
      <c r="B8" s="54"/>
      <c r="C8" s="55" t="s">
        <v>4</v>
      </c>
      <c r="D8" s="56" t="s">
        <v>5</v>
      </c>
      <c r="E8" s="55"/>
      <c r="F8" s="55" t="s">
        <v>4</v>
      </c>
      <c r="G8" s="56" t="s">
        <v>5</v>
      </c>
      <c r="H8" s="55"/>
      <c r="I8" s="55" t="s">
        <v>4</v>
      </c>
      <c r="J8" s="69" t="s">
        <v>5</v>
      </c>
      <c r="K8" s="54"/>
      <c r="L8" s="55" t="s">
        <v>4</v>
      </c>
      <c r="M8" s="56" t="s">
        <v>5</v>
      </c>
      <c r="N8" s="55"/>
      <c r="O8" s="55" t="s">
        <v>4</v>
      </c>
      <c r="P8" s="57" t="s">
        <v>5</v>
      </c>
      <c r="Q8" s="400"/>
    </row>
    <row r="9" spans="1:17" s="4" customFormat="1" ht="49.5" customHeight="1">
      <c r="A9" s="58">
        <v>2012</v>
      </c>
      <c r="B9" s="59">
        <v>15</v>
      </c>
      <c r="C9" s="60">
        <v>11</v>
      </c>
      <c r="D9" s="60">
        <v>4</v>
      </c>
      <c r="E9" s="60">
        <v>3</v>
      </c>
      <c r="F9" s="60">
        <v>0</v>
      </c>
      <c r="G9" s="60">
        <v>3</v>
      </c>
      <c r="H9" s="60">
        <v>12</v>
      </c>
      <c r="I9" s="60">
        <v>11</v>
      </c>
      <c r="J9" s="60">
        <v>1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1">
        <v>0</v>
      </c>
      <c r="Q9" s="58">
        <v>2012</v>
      </c>
    </row>
    <row r="10" spans="1:17" s="4" customFormat="1" ht="49.5" customHeight="1">
      <c r="A10" s="58">
        <v>2013</v>
      </c>
      <c r="B10" s="59">
        <v>15</v>
      </c>
      <c r="C10" s="60">
        <v>11</v>
      </c>
      <c r="D10" s="60">
        <v>4</v>
      </c>
      <c r="E10" s="60">
        <v>3</v>
      </c>
      <c r="F10" s="60">
        <v>0</v>
      </c>
      <c r="G10" s="60">
        <v>3</v>
      </c>
      <c r="H10" s="60">
        <v>12</v>
      </c>
      <c r="I10" s="60">
        <v>11</v>
      </c>
      <c r="J10" s="60">
        <v>1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1">
        <v>0</v>
      </c>
      <c r="Q10" s="58">
        <v>2013</v>
      </c>
    </row>
    <row r="11" spans="1:17" s="4" customFormat="1" ht="49.5" customHeight="1">
      <c r="A11" s="58">
        <v>2014</v>
      </c>
      <c r="B11" s="59">
        <v>15</v>
      </c>
      <c r="C11" s="60">
        <v>11</v>
      </c>
      <c r="D11" s="60">
        <v>4</v>
      </c>
      <c r="E11" s="60">
        <v>2</v>
      </c>
      <c r="F11" s="60">
        <v>0</v>
      </c>
      <c r="G11" s="60">
        <v>2</v>
      </c>
      <c r="H11" s="60">
        <v>13</v>
      </c>
      <c r="I11" s="60">
        <v>11</v>
      </c>
      <c r="J11" s="60">
        <v>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1">
        <v>0</v>
      </c>
      <c r="Q11" s="58">
        <v>2014</v>
      </c>
    </row>
    <row r="12" spans="1:17" s="4" customFormat="1" ht="49.5" customHeight="1">
      <c r="A12" s="58">
        <v>2015</v>
      </c>
      <c r="B12" s="59">
        <v>15</v>
      </c>
      <c r="C12" s="60">
        <v>11</v>
      </c>
      <c r="D12" s="60">
        <v>4</v>
      </c>
      <c r="E12" s="60">
        <v>3</v>
      </c>
      <c r="F12" s="60">
        <v>0</v>
      </c>
      <c r="G12" s="60">
        <v>3</v>
      </c>
      <c r="H12" s="60">
        <v>12</v>
      </c>
      <c r="I12" s="60">
        <v>11</v>
      </c>
      <c r="J12" s="60">
        <v>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1">
        <v>0</v>
      </c>
      <c r="Q12" s="58">
        <v>2015</v>
      </c>
    </row>
    <row r="13" spans="1:17" s="37" customFormat="1" ht="49.5" customHeight="1" thickBot="1">
      <c r="A13" s="62">
        <v>2016</v>
      </c>
      <c r="B13" s="272">
        <f>SUM(C13:D13)</f>
        <v>15</v>
      </c>
      <c r="C13" s="256">
        <v>11</v>
      </c>
      <c r="D13" s="256">
        <v>4</v>
      </c>
      <c r="E13" s="273">
        <f>SUM(F13:G13)</f>
        <v>3</v>
      </c>
      <c r="F13" s="257">
        <v>0</v>
      </c>
      <c r="G13" s="257">
        <v>3</v>
      </c>
      <c r="H13" s="273">
        <f>SUM(I13:J13)</f>
        <v>12</v>
      </c>
      <c r="I13" s="256">
        <v>11</v>
      </c>
      <c r="J13" s="256">
        <v>1</v>
      </c>
      <c r="K13" s="273">
        <f>SUM(L13:M13)</f>
        <v>0</v>
      </c>
      <c r="L13" s="256">
        <v>0</v>
      </c>
      <c r="M13" s="256">
        <v>0</v>
      </c>
      <c r="N13" s="273">
        <f>SUM(O13:P13)</f>
        <v>0</v>
      </c>
      <c r="O13" s="256">
        <v>0</v>
      </c>
      <c r="P13" s="258">
        <v>0</v>
      </c>
      <c r="Q13" s="62">
        <v>2016</v>
      </c>
    </row>
    <row r="14" spans="1:17" ht="16.5" customHeight="1">
      <c r="A14" s="407" t="s">
        <v>195</v>
      </c>
      <c r="B14" s="407"/>
      <c r="C14" s="407"/>
      <c r="D14" s="407"/>
      <c r="E14" s="407"/>
      <c r="F14" s="407"/>
      <c r="G14" s="407"/>
      <c r="H14" s="407"/>
      <c r="I14" s="407"/>
      <c r="J14" s="407"/>
      <c r="K14" s="64"/>
      <c r="L14" s="63"/>
      <c r="M14" s="63"/>
      <c r="N14" s="65"/>
      <c r="O14" s="401"/>
      <c r="P14" s="401"/>
      <c r="Q14" s="65"/>
    </row>
    <row r="15" spans="1:17">
      <c r="A15" s="275" t="s">
        <v>207</v>
      </c>
    </row>
  </sheetData>
  <mergeCells count="16">
    <mergeCell ref="O14:P14"/>
    <mergeCell ref="B5:D5"/>
    <mergeCell ref="E5:G5"/>
    <mergeCell ref="H5:I5"/>
    <mergeCell ref="K5:M5"/>
    <mergeCell ref="N5:P5"/>
    <mergeCell ref="B6:D6"/>
    <mergeCell ref="A14:J14"/>
    <mergeCell ref="A5:A8"/>
    <mergeCell ref="A2:I2"/>
    <mergeCell ref="J2:Q2"/>
    <mergeCell ref="E6:G6"/>
    <mergeCell ref="H6:I6"/>
    <mergeCell ref="K6:M6"/>
    <mergeCell ref="N6:P6"/>
    <mergeCell ref="Q5:Q8"/>
  </mergeCells>
  <phoneticPr fontId="3" type="noConversion"/>
  <pageMargins left="0.74803149606299213" right="1.02" top="0.57999999999999996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zoomScaleNormal="100" workbookViewId="0">
      <selection activeCell="A2" sqref="A2:I2"/>
    </sheetView>
  </sheetViews>
  <sheetFormatPr defaultColWidth="8" defaultRowHeight="14.25"/>
  <cols>
    <col min="1" max="1" width="9" style="11" customWidth="1"/>
    <col min="2" max="9" width="9" style="9" customWidth="1"/>
    <col min="10" max="16384" width="8" style="9"/>
  </cols>
  <sheetData>
    <row r="1" spans="1:9" s="30" customFormat="1" ht="15" customHeight="1">
      <c r="A1" s="70" t="s">
        <v>73</v>
      </c>
      <c r="I1" s="45" t="s">
        <v>91</v>
      </c>
    </row>
    <row r="2" spans="1:9" s="12" customFormat="1" ht="20.100000000000001" customHeight="1">
      <c r="A2" s="282" t="s">
        <v>47</v>
      </c>
      <c r="B2" s="282"/>
      <c r="C2" s="282"/>
      <c r="D2" s="282"/>
      <c r="E2" s="282"/>
      <c r="F2" s="282"/>
      <c r="G2" s="282"/>
      <c r="H2" s="282"/>
      <c r="I2" s="282"/>
    </row>
    <row r="3" spans="1:9" s="14" customFormat="1" ht="24" customHeight="1">
      <c r="A3" s="417" t="s">
        <v>76</v>
      </c>
      <c r="B3" s="417"/>
      <c r="C3" s="417"/>
      <c r="D3" s="417"/>
      <c r="E3" s="417"/>
      <c r="F3" s="417"/>
      <c r="G3" s="417"/>
      <c r="H3" s="417"/>
      <c r="I3" s="417"/>
    </row>
    <row r="4" spans="1:9" s="30" customFormat="1" ht="18" customHeight="1" thickBot="1">
      <c r="A4" s="30" t="s">
        <v>50</v>
      </c>
      <c r="C4" s="71"/>
      <c r="I4" s="72" t="s">
        <v>51</v>
      </c>
    </row>
    <row r="5" spans="1:9" s="16" customFormat="1" ht="15" customHeight="1">
      <c r="A5" s="418" t="s">
        <v>52</v>
      </c>
      <c r="B5" s="411" t="s">
        <v>53</v>
      </c>
      <c r="C5" s="414" t="s">
        <v>54</v>
      </c>
      <c r="D5" s="414" t="s">
        <v>55</v>
      </c>
      <c r="E5" s="414" t="s">
        <v>56</v>
      </c>
      <c r="F5" s="414" t="s">
        <v>57</v>
      </c>
      <c r="G5" s="414" t="s">
        <v>58</v>
      </c>
      <c r="H5" s="414" t="s">
        <v>59</v>
      </c>
      <c r="I5" s="326" t="s">
        <v>19</v>
      </c>
    </row>
    <row r="6" spans="1:9" s="16" customFormat="1" ht="15" customHeight="1">
      <c r="A6" s="419"/>
      <c r="B6" s="412"/>
      <c r="C6" s="415"/>
      <c r="D6" s="415"/>
      <c r="E6" s="415"/>
      <c r="F6" s="415"/>
      <c r="G6" s="415"/>
      <c r="H6" s="415"/>
      <c r="I6" s="422"/>
    </row>
    <row r="7" spans="1:9" s="16" customFormat="1" ht="15" customHeight="1">
      <c r="A7" s="420"/>
      <c r="B7" s="413"/>
      <c r="C7" s="416"/>
      <c r="D7" s="416"/>
      <c r="E7" s="416"/>
      <c r="F7" s="416"/>
      <c r="G7" s="416"/>
      <c r="H7" s="416"/>
      <c r="I7" s="423"/>
    </row>
    <row r="8" spans="1:9" s="22" customFormat="1" ht="34.5" customHeight="1">
      <c r="A8" s="41">
        <v>2012</v>
      </c>
      <c r="B8" s="199">
        <v>30528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3">
        <v>30528</v>
      </c>
      <c r="I8" s="74">
        <v>0</v>
      </c>
    </row>
    <row r="9" spans="1:9" s="22" customFormat="1" ht="34.5" customHeight="1">
      <c r="A9" s="41">
        <v>2013</v>
      </c>
      <c r="B9" s="199">
        <v>37260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3">
        <v>37260</v>
      </c>
      <c r="I9" s="74">
        <v>0</v>
      </c>
    </row>
    <row r="10" spans="1:9" s="22" customFormat="1" ht="34.5" customHeight="1">
      <c r="A10" s="41">
        <v>2014</v>
      </c>
      <c r="B10" s="199">
        <v>42169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3">
        <v>42169</v>
      </c>
      <c r="I10" s="74">
        <v>0</v>
      </c>
    </row>
    <row r="11" spans="1:9" s="22" customFormat="1" ht="34.5" customHeight="1">
      <c r="A11" s="41">
        <v>2015</v>
      </c>
      <c r="B11" s="199">
        <v>41425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3">
        <v>41425</v>
      </c>
      <c r="I11" s="74">
        <v>0</v>
      </c>
    </row>
    <row r="12" spans="1:9" s="27" customFormat="1" ht="34.5" customHeight="1" thickBot="1">
      <c r="A12" s="75">
        <v>2016</v>
      </c>
      <c r="B12" s="214">
        <f>SUM(C12:I12,B22:I22)</f>
        <v>33000</v>
      </c>
      <c r="C12" s="259">
        <v>0</v>
      </c>
      <c r="D12" s="259">
        <v>0</v>
      </c>
      <c r="E12" s="259">
        <v>0</v>
      </c>
      <c r="F12" s="259">
        <v>0</v>
      </c>
      <c r="G12" s="259">
        <v>0</v>
      </c>
      <c r="H12" s="260">
        <v>33000</v>
      </c>
      <c r="I12" s="259">
        <v>0</v>
      </c>
    </row>
    <row r="13" spans="1:9" s="15" customFormat="1" ht="30" customHeight="1"/>
    <row r="14" spans="1:9" s="16" customFormat="1" ht="30" customHeight="1" thickBot="1">
      <c r="A14" s="421" t="s">
        <v>75</v>
      </c>
      <c r="B14" s="421"/>
      <c r="C14" s="421"/>
      <c r="D14" s="421"/>
      <c r="E14" s="421"/>
      <c r="F14" s="421"/>
      <c r="G14" s="421"/>
      <c r="H14" s="421"/>
      <c r="I14" s="421"/>
    </row>
    <row r="15" spans="1:9" s="16" customFormat="1" ht="15" customHeight="1">
      <c r="A15" s="418" t="s">
        <v>52</v>
      </c>
      <c r="B15" s="411" t="s">
        <v>92</v>
      </c>
      <c r="C15" s="414" t="s">
        <v>60</v>
      </c>
      <c r="D15" s="414" t="s">
        <v>61</v>
      </c>
      <c r="E15" s="414" t="s">
        <v>62</v>
      </c>
      <c r="F15" s="414" t="s">
        <v>63</v>
      </c>
      <c r="G15" s="414" t="s">
        <v>64</v>
      </c>
      <c r="H15" s="414" t="s">
        <v>65</v>
      </c>
      <c r="I15" s="326" t="s">
        <v>66</v>
      </c>
    </row>
    <row r="16" spans="1:9" s="16" customFormat="1" ht="15" customHeight="1">
      <c r="A16" s="419"/>
      <c r="B16" s="424"/>
      <c r="C16" s="415"/>
      <c r="D16" s="415"/>
      <c r="E16" s="415"/>
      <c r="F16" s="415"/>
      <c r="G16" s="415"/>
      <c r="H16" s="415"/>
      <c r="I16" s="422"/>
    </row>
    <row r="17" spans="1:9" s="16" customFormat="1" ht="15" customHeight="1">
      <c r="A17" s="420"/>
      <c r="B17" s="425"/>
      <c r="C17" s="416"/>
      <c r="D17" s="416"/>
      <c r="E17" s="416"/>
      <c r="F17" s="416"/>
      <c r="G17" s="416"/>
      <c r="H17" s="416"/>
      <c r="I17" s="423"/>
    </row>
    <row r="18" spans="1:9" s="16" customFormat="1" ht="34.5" customHeight="1">
      <c r="A18" s="41">
        <v>2012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s="16" customFormat="1" ht="34.5" customHeight="1">
      <c r="A19" s="41">
        <v>2013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6" customFormat="1" ht="34.5" customHeight="1">
      <c r="A20" s="41">
        <v>2014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s="16" customFormat="1" ht="34.5" customHeight="1">
      <c r="A21" s="41">
        <v>2015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s="16" customFormat="1" ht="34.5" customHeight="1" thickBot="1">
      <c r="A22" s="77">
        <v>2016</v>
      </c>
      <c r="B22" s="240">
        <v>0</v>
      </c>
      <c r="C22" s="240">
        <v>0</v>
      </c>
      <c r="D22" s="240">
        <v>0</v>
      </c>
      <c r="E22" s="240">
        <v>0</v>
      </c>
      <c r="F22" s="240">
        <v>0</v>
      </c>
      <c r="G22" s="240">
        <v>0</v>
      </c>
      <c r="H22" s="274">
        <v>0</v>
      </c>
      <c r="I22" s="274">
        <v>0</v>
      </c>
    </row>
    <row r="23" spans="1:9" s="16" customFormat="1" ht="16.5" customHeight="1">
      <c r="A23" s="213" t="s">
        <v>194</v>
      </c>
      <c r="B23" s="79"/>
      <c r="C23" s="79"/>
      <c r="D23" s="79"/>
      <c r="E23" s="79"/>
      <c r="F23" s="79"/>
      <c r="G23" s="79"/>
      <c r="H23" s="79"/>
      <c r="I23" s="79"/>
    </row>
  </sheetData>
  <mergeCells count="21">
    <mergeCell ref="D15:D17"/>
    <mergeCell ref="H15:H17"/>
    <mergeCell ref="A5:A7"/>
    <mergeCell ref="G15:G17"/>
    <mergeCell ref="G5:G7"/>
    <mergeCell ref="A15:A17"/>
    <mergeCell ref="D5:D7"/>
    <mergeCell ref="A14:I14"/>
    <mergeCell ref="H5:H7"/>
    <mergeCell ref="I15:I17"/>
    <mergeCell ref="I5:I7"/>
    <mergeCell ref="E15:E17"/>
    <mergeCell ref="F15:F17"/>
    <mergeCell ref="B15:B17"/>
    <mergeCell ref="C15:C17"/>
    <mergeCell ref="A2:I2"/>
    <mergeCell ref="B5:B7"/>
    <mergeCell ref="E5:E7"/>
    <mergeCell ref="F5:F7"/>
    <mergeCell ref="C5:C7"/>
    <mergeCell ref="A3:I3"/>
  </mergeCells>
  <phoneticPr fontId="6" type="noConversion"/>
  <printOptions gridLinesSet="0"/>
  <pageMargins left="0.70866141732283505" right="0.70866141732283505" top="1.08" bottom="0.78740157480314998" header="0.77" footer="0.39370078740157499"/>
  <pageSetup paperSize="9" scale="88" pageOrder="overThenDown" orientation="portrait" verticalDpi="300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showGridLines="0" view="pageBreakPreview" zoomScaleNormal="100" workbookViewId="0">
      <selection activeCell="A2" sqref="A2:F2"/>
    </sheetView>
  </sheetViews>
  <sheetFormatPr defaultRowHeight="13.5"/>
  <cols>
    <col min="1" max="1" width="20.88671875" style="6" customWidth="1"/>
    <col min="2" max="2" width="9.5546875" style="6" customWidth="1"/>
    <col min="3" max="3" width="13.33203125" style="6" customWidth="1"/>
    <col min="4" max="6" width="8.88671875" style="6"/>
    <col min="7" max="8" width="11.5546875" style="6" customWidth="1"/>
    <col min="9" max="9" width="8.88671875" style="6"/>
    <col min="10" max="10" width="9.6640625" style="6" customWidth="1"/>
    <col min="11" max="11" width="9.5546875" style="6" customWidth="1"/>
    <col min="12" max="12" width="8.77734375" style="6" customWidth="1"/>
    <col min="13" max="13" width="18.21875" style="6" customWidth="1"/>
    <col min="14" max="16384" width="8.88671875" style="6"/>
  </cols>
  <sheetData>
    <row r="1" spans="1:13" s="46" customFormat="1" ht="15" customHeight="1">
      <c r="A1" s="42" t="s">
        <v>73</v>
      </c>
      <c r="B1" s="44"/>
      <c r="C1" s="44"/>
      <c r="D1" s="44"/>
      <c r="E1" s="44"/>
      <c r="F1" s="44"/>
      <c r="G1" s="44"/>
      <c r="H1" s="44"/>
      <c r="I1" s="44"/>
      <c r="J1" s="42"/>
      <c r="K1" s="80"/>
      <c r="L1" s="80"/>
      <c r="M1" s="45" t="s">
        <v>91</v>
      </c>
    </row>
    <row r="2" spans="1:13" ht="19.5" customHeight="1">
      <c r="A2" s="391" t="s">
        <v>67</v>
      </c>
      <c r="B2" s="391"/>
      <c r="C2" s="391"/>
      <c r="D2" s="391"/>
      <c r="E2" s="391"/>
      <c r="F2" s="391"/>
      <c r="G2" s="391" t="s">
        <v>68</v>
      </c>
      <c r="H2" s="391"/>
      <c r="I2" s="391"/>
      <c r="J2" s="391"/>
      <c r="K2" s="391"/>
      <c r="L2" s="391"/>
      <c r="M2" s="391"/>
    </row>
    <row r="3" spans="1:13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81"/>
      <c r="L3" s="81"/>
      <c r="M3" s="49"/>
    </row>
    <row r="4" spans="1:13" ht="18" customHeight="1" thickBot="1">
      <c r="A4" s="44" t="s">
        <v>69</v>
      </c>
      <c r="B4" s="44"/>
      <c r="C4" s="44"/>
      <c r="D4" s="44"/>
      <c r="E4" s="44"/>
      <c r="F4" s="44"/>
      <c r="G4" s="426"/>
      <c r="H4" s="426"/>
      <c r="I4" s="426"/>
      <c r="J4" s="426"/>
      <c r="K4" s="82"/>
      <c r="L4" s="82"/>
      <c r="M4" s="83" t="s">
        <v>70</v>
      </c>
    </row>
    <row r="5" spans="1:13" s="7" customFormat="1" ht="21.75" customHeight="1">
      <c r="A5" s="427" t="s">
        <v>196</v>
      </c>
      <c r="B5" s="430" t="s">
        <v>20</v>
      </c>
      <c r="C5" s="434" t="s">
        <v>21</v>
      </c>
      <c r="D5" s="430" t="s">
        <v>22</v>
      </c>
      <c r="E5" s="362" t="s">
        <v>183</v>
      </c>
      <c r="F5" s="207"/>
      <c r="G5" s="449" t="s">
        <v>23</v>
      </c>
      <c r="H5" s="208"/>
      <c r="I5" s="84"/>
      <c r="J5" s="443" t="s">
        <v>24</v>
      </c>
      <c r="K5" s="446" t="s">
        <v>25</v>
      </c>
      <c r="L5" s="437" t="s">
        <v>26</v>
      </c>
      <c r="M5" s="440" t="s">
        <v>200</v>
      </c>
    </row>
    <row r="6" spans="1:13" s="7" customFormat="1" ht="21.75" customHeight="1">
      <c r="A6" s="428"/>
      <c r="B6" s="431"/>
      <c r="C6" s="435"/>
      <c r="D6" s="431"/>
      <c r="E6" s="363"/>
      <c r="F6" s="339" t="s">
        <v>27</v>
      </c>
      <c r="G6" s="435"/>
      <c r="H6" s="329" t="s">
        <v>185</v>
      </c>
      <c r="I6" s="329" t="s">
        <v>28</v>
      </c>
      <c r="J6" s="444"/>
      <c r="K6" s="447"/>
      <c r="L6" s="438"/>
      <c r="M6" s="441"/>
    </row>
    <row r="7" spans="1:13" s="7" customFormat="1" ht="21.75" customHeight="1">
      <c r="A7" s="428"/>
      <c r="B7" s="431"/>
      <c r="C7" s="435"/>
      <c r="D7" s="431"/>
      <c r="E7" s="363"/>
      <c r="F7" s="363"/>
      <c r="G7" s="435"/>
      <c r="H7" s="433"/>
      <c r="I7" s="433"/>
      <c r="J7" s="444"/>
      <c r="K7" s="447"/>
      <c r="L7" s="438"/>
      <c r="M7" s="441"/>
    </row>
    <row r="8" spans="1:13" s="7" customFormat="1" ht="21.75" customHeight="1">
      <c r="A8" s="429"/>
      <c r="B8" s="432"/>
      <c r="C8" s="436"/>
      <c r="D8" s="432"/>
      <c r="E8" s="340"/>
      <c r="F8" s="340"/>
      <c r="G8" s="436"/>
      <c r="H8" s="330"/>
      <c r="I8" s="330"/>
      <c r="J8" s="445"/>
      <c r="K8" s="448"/>
      <c r="L8" s="439"/>
      <c r="M8" s="442"/>
    </row>
    <row r="9" spans="1:13" ht="24" customHeight="1">
      <c r="A9" s="85">
        <v>2012</v>
      </c>
      <c r="B9" s="86">
        <v>6</v>
      </c>
      <c r="C9" s="87"/>
      <c r="D9" s="88">
        <v>1998</v>
      </c>
      <c r="E9" s="89">
        <v>1338</v>
      </c>
      <c r="F9" s="89">
        <v>1338</v>
      </c>
      <c r="G9" s="88">
        <v>245</v>
      </c>
      <c r="H9" s="209">
        <v>210</v>
      </c>
      <c r="I9" s="89">
        <v>87</v>
      </c>
      <c r="J9" s="88">
        <v>4269</v>
      </c>
      <c r="K9" s="89">
        <v>11906</v>
      </c>
      <c r="L9" s="90">
        <v>54018</v>
      </c>
      <c r="M9" s="91">
        <v>2012</v>
      </c>
    </row>
    <row r="10" spans="1:13" ht="24" customHeight="1">
      <c r="A10" s="85">
        <v>2013</v>
      </c>
      <c r="B10" s="86">
        <v>7</v>
      </c>
      <c r="C10" s="87"/>
      <c r="D10" s="88">
        <v>2809</v>
      </c>
      <c r="E10" s="89">
        <v>1338</v>
      </c>
      <c r="F10" s="89">
        <v>1338</v>
      </c>
      <c r="G10" s="88">
        <v>243</v>
      </c>
      <c r="H10" s="209">
        <v>215</v>
      </c>
      <c r="I10" s="89">
        <v>89.172222222222217</v>
      </c>
      <c r="J10" s="88">
        <v>4576</v>
      </c>
      <c r="K10" s="89">
        <v>16678</v>
      </c>
      <c r="L10" s="90">
        <v>61873</v>
      </c>
      <c r="M10" s="91">
        <v>2013</v>
      </c>
    </row>
    <row r="11" spans="1:13" ht="24" customHeight="1">
      <c r="A11" s="85">
        <v>2014</v>
      </c>
      <c r="B11" s="86">
        <v>8</v>
      </c>
      <c r="C11" s="87"/>
      <c r="D11" s="88">
        <v>3039</v>
      </c>
      <c r="E11" s="89">
        <v>1338</v>
      </c>
      <c r="F11" s="89">
        <v>1338</v>
      </c>
      <c r="G11" s="88">
        <v>263</v>
      </c>
      <c r="H11" s="209">
        <v>243</v>
      </c>
      <c r="I11" s="89">
        <v>92.585547504025769</v>
      </c>
      <c r="J11" s="88">
        <v>4835</v>
      </c>
      <c r="K11" s="89">
        <v>14430</v>
      </c>
      <c r="L11" s="90">
        <v>130335</v>
      </c>
      <c r="M11" s="91">
        <v>2014</v>
      </c>
    </row>
    <row r="12" spans="1:13" ht="24" customHeight="1">
      <c r="A12" s="85">
        <v>2015</v>
      </c>
      <c r="B12" s="86">
        <v>9</v>
      </c>
      <c r="C12" s="87"/>
      <c r="D12" s="88">
        <v>3707</v>
      </c>
      <c r="E12" s="89">
        <v>1380</v>
      </c>
      <c r="F12" s="89">
        <v>1380</v>
      </c>
      <c r="G12" s="88">
        <v>264</v>
      </c>
      <c r="H12" s="209">
        <v>244</v>
      </c>
      <c r="I12" s="89">
        <v>92.748304347826092</v>
      </c>
      <c r="J12" s="88">
        <v>4954</v>
      </c>
      <c r="K12" s="89">
        <v>11718.69</v>
      </c>
      <c r="L12" s="90">
        <v>114979</v>
      </c>
      <c r="M12" s="91">
        <v>2015</v>
      </c>
    </row>
    <row r="13" spans="1:13" s="26" customFormat="1" ht="24" customHeight="1">
      <c r="A13" s="92">
        <v>2016</v>
      </c>
      <c r="B13" s="93">
        <f>SUM(B15:B25)</f>
        <v>9</v>
      </c>
      <c r="C13" s="94"/>
      <c r="D13" s="95">
        <f>SUM(D16:D25)</f>
        <v>3707</v>
      </c>
      <c r="E13" s="95">
        <f>SUM(E16:E25)</f>
        <v>1380</v>
      </c>
      <c r="F13" s="95">
        <f>SUM(F16:F25)</f>
        <v>1380</v>
      </c>
      <c r="G13" s="95">
        <f>SUM(G16:G25)</f>
        <v>263</v>
      </c>
      <c r="H13" s="95">
        <f>SUM(H16:H25)</f>
        <v>249</v>
      </c>
      <c r="I13" s="95">
        <f>AVERAGE(I16:I18,I24:I25)</f>
        <v>94.6</v>
      </c>
      <c r="J13" s="95">
        <f>SUM(J16:J25)</f>
        <v>4938</v>
      </c>
      <c r="K13" s="95">
        <f>SUM(K16:K25)</f>
        <v>12853</v>
      </c>
      <c r="L13" s="206">
        <f>SUM(L16:L25)</f>
        <v>370643</v>
      </c>
      <c r="M13" s="96">
        <v>2016</v>
      </c>
    </row>
    <row r="14" spans="1:13" s="38" customFormat="1" ht="24" customHeight="1">
      <c r="A14" s="97"/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1"/>
      <c r="M14" s="102"/>
    </row>
    <row r="15" spans="1:13" s="38" customFormat="1" ht="24" customHeight="1">
      <c r="A15" s="226" t="s">
        <v>197</v>
      </c>
      <c r="B15" s="229">
        <v>7</v>
      </c>
      <c r="C15" s="216"/>
      <c r="D15" s="217"/>
      <c r="E15" s="217"/>
      <c r="F15" s="217"/>
      <c r="G15" s="217"/>
      <c r="H15" s="217"/>
      <c r="I15" s="218"/>
      <c r="J15" s="217"/>
      <c r="K15" s="217"/>
      <c r="L15" s="219"/>
      <c r="M15" s="230" t="s">
        <v>199</v>
      </c>
    </row>
    <row r="16" spans="1:13" s="38" customFormat="1" ht="24" customHeight="1">
      <c r="A16" s="227"/>
      <c r="B16" s="215"/>
      <c r="C16" s="216" t="s">
        <v>216</v>
      </c>
      <c r="D16" s="261">
        <v>637</v>
      </c>
      <c r="E16" s="261">
        <v>447</v>
      </c>
      <c r="F16" s="261">
        <v>447</v>
      </c>
      <c r="G16" s="261">
        <v>68</v>
      </c>
      <c r="H16" s="261">
        <v>66</v>
      </c>
      <c r="I16" s="261">
        <v>97</v>
      </c>
      <c r="J16" s="261">
        <v>1947</v>
      </c>
      <c r="K16" s="261">
        <v>5542</v>
      </c>
      <c r="L16" s="262">
        <v>15296</v>
      </c>
      <c r="M16" s="230"/>
    </row>
    <row r="17" spans="1:13" s="38" customFormat="1" ht="24" customHeight="1">
      <c r="A17" s="227"/>
      <c r="B17" s="220"/>
      <c r="C17" s="216" t="s">
        <v>29</v>
      </c>
      <c r="D17" s="261">
        <v>148</v>
      </c>
      <c r="E17" s="261">
        <v>87</v>
      </c>
      <c r="F17" s="261">
        <v>87</v>
      </c>
      <c r="G17" s="261">
        <v>35</v>
      </c>
      <c r="H17" s="261">
        <v>35</v>
      </c>
      <c r="I17" s="261">
        <v>100</v>
      </c>
      <c r="J17" s="261">
        <v>345</v>
      </c>
      <c r="K17" s="261">
        <v>320</v>
      </c>
      <c r="L17" s="262">
        <v>6000</v>
      </c>
      <c r="M17" s="230"/>
    </row>
    <row r="18" spans="1:13" s="38" customFormat="1" ht="24" customHeight="1">
      <c r="A18" s="227"/>
      <c r="B18" s="215"/>
      <c r="C18" s="216" t="s">
        <v>217</v>
      </c>
      <c r="D18" s="261">
        <v>766</v>
      </c>
      <c r="E18" s="261">
        <v>467</v>
      </c>
      <c r="F18" s="261">
        <v>467</v>
      </c>
      <c r="G18" s="261">
        <v>81</v>
      </c>
      <c r="H18" s="261">
        <v>79</v>
      </c>
      <c r="I18" s="261">
        <v>98</v>
      </c>
      <c r="J18" s="261">
        <v>1799</v>
      </c>
      <c r="K18" s="261">
        <v>5431</v>
      </c>
      <c r="L18" s="262">
        <v>275347</v>
      </c>
      <c r="M18" s="230"/>
    </row>
    <row r="19" spans="1:13" s="38" customFormat="1" ht="24" customHeight="1">
      <c r="A19" s="227"/>
      <c r="B19" s="215"/>
      <c r="C19" s="216" t="s">
        <v>71</v>
      </c>
      <c r="D19" s="261">
        <v>113</v>
      </c>
      <c r="E19" s="261">
        <v>42</v>
      </c>
      <c r="F19" s="261">
        <v>42</v>
      </c>
      <c r="G19" s="261">
        <v>1</v>
      </c>
      <c r="H19" s="261">
        <v>0</v>
      </c>
      <c r="I19" s="261">
        <v>0</v>
      </c>
      <c r="J19" s="261">
        <v>0</v>
      </c>
      <c r="K19" s="261">
        <v>0</v>
      </c>
      <c r="L19" s="262">
        <v>0</v>
      </c>
      <c r="M19" s="230"/>
    </row>
    <row r="20" spans="1:13" s="38" customFormat="1" ht="24" customHeight="1">
      <c r="A20" s="227"/>
      <c r="B20" s="215"/>
      <c r="C20" s="216" t="s">
        <v>191</v>
      </c>
      <c r="D20" s="261">
        <v>753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62">
        <v>0</v>
      </c>
      <c r="M20" s="230"/>
    </row>
    <row r="21" spans="1:13" s="38" customFormat="1" ht="24" customHeight="1">
      <c r="A21" s="227"/>
      <c r="B21" s="215"/>
      <c r="C21" s="216" t="s">
        <v>193</v>
      </c>
      <c r="D21" s="261">
        <v>224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1">
        <v>0</v>
      </c>
      <c r="L21" s="262">
        <v>0</v>
      </c>
      <c r="M21" s="230"/>
    </row>
    <row r="22" spans="1:13" s="38" customFormat="1" ht="24" customHeight="1">
      <c r="A22" s="227"/>
      <c r="B22" s="215"/>
      <c r="C22" s="216" t="s">
        <v>205</v>
      </c>
      <c r="D22" s="261">
        <v>672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261">
        <v>0</v>
      </c>
      <c r="L22" s="262">
        <v>0</v>
      </c>
      <c r="M22" s="230"/>
    </row>
    <row r="23" spans="1:13" s="38" customFormat="1" ht="24" customHeight="1">
      <c r="A23" s="228" t="s">
        <v>198</v>
      </c>
      <c r="B23" s="229">
        <v>2</v>
      </c>
      <c r="C23" s="216"/>
      <c r="D23" s="263"/>
      <c r="E23" s="263"/>
      <c r="F23" s="263"/>
      <c r="G23" s="263"/>
      <c r="H23" s="263"/>
      <c r="I23" s="261"/>
      <c r="J23" s="263"/>
      <c r="K23" s="263"/>
      <c r="L23" s="264"/>
      <c r="M23" s="230" t="s">
        <v>201</v>
      </c>
    </row>
    <row r="24" spans="1:13" s="38" customFormat="1" ht="24" customHeight="1">
      <c r="A24" s="104"/>
      <c r="B24" s="220"/>
      <c r="C24" s="216" t="s">
        <v>30</v>
      </c>
      <c r="D24" s="261">
        <v>255</v>
      </c>
      <c r="E24" s="261">
        <v>218</v>
      </c>
      <c r="F24" s="261">
        <v>218</v>
      </c>
      <c r="G24" s="261">
        <v>46</v>
      </c>
      <c r="H24" s="261">
        <v>40</v>
      </c>
      <c r="I24" s="261">
        <v>87</v>
      </c>
      <c r="J24" s="261">
        <v>510</v>
      </c>
      <c r="K24" s="261">
        <v>480</v>
      </c>
      <c r="L24" s="262">
        <v>14000</v>
      </c>
      <c r="M24" s="230"/>
    </row>
    <row r="25" spans="1:13" s="38" customFormat="1" ht="24" customHeight="1" thickBot="1">
      <c r="A25" s="104"/>
      <c r="B25" s="221"/>
      <c r="C25" s="222" t="s">
        <v>31</v>
      </c>
      <c r="D25" s="265">
        <v>139</v>
      </c>
      <c r="E25" s="265">
        <v>119</v>
      </c>
      <c r="F25" s="265">
        <v>119</v>
      </c>
      <c r="G25" s="265">
        <v>32</v>
      </c>
      <c r="H25" s="265">
        <v>29</v>
      </c>
      <c r="I25" s="261">
        <v>91</v>
      </c>
      <c r="J25" s="265">
        <v>337</v>
      </c>
      <c r="K25" s="265">
        <v>1080</v>
      </c>
      <c r="L25" s="276">
        <v>60000</v>
      </c>
      <c r="M25" s="102"/>
    </row>
    <row r="26" spans="1:13">
      <c r="A26" s="105" t="s">
        <v>206</v>
      </c>
      <c r="B26" s="105"/>
      <c r="C26" s="105"/>
      <c r="D26" s="105"/>
      <c r="E26" s="105"/>
      <c r="F26" s="105"/>
      <c r="G26" s="105"/>
      <c r="H26" s="105"/>
      <c r="I26" s="105"/>
      <c r="J26" s="106"/>
      <c r="K26" s="106"/>
      <c r="L26" s="106"/>
      <c r="M26" s="107"/>
    </row>
    <row r="27" spans="1:13" s="1" customFormat="1" ht="18" customHeight="1">
      <c r="A27" s="1" t="s">
        <v>38</v>
      </c>
    </row>
  </sheetData>
  <mergeCells count="16">
    <mergeCell ref="A2:F2"/>
    <mergeCell ref="G2:M2"/>
    <mergeCell ref="G4:J4"/>
    <mergeCell ref="A5:A8"/>
    <mergeCell ref="B5:B8"/>
    <mergeCell ref="H6:H8"/>
    <mergeCell ref="C5:C8"/>
    <mergeCell ref="D5:D8"/>
    <mergeCell ref="L5:L8"/>
    <mergeCell ref="M5:M8"/>
    <mergeCell ref="J5:J8"/>
    <mergeCell ref="K5:K8"/>
    <mergeCell ref="F6:F8"/>
    <mergeCell ref="I6:I8"/>
    <mergeCell ref="G5:G8"/>
    <mergeCell ref="E5:E8"/>
  </mergeCells>
  <phoneticPr fontId="3" type="noConversion"/>
  <pageMargins left="0.8" right="0.88" top="1" bottom="1" header="0.5" footer="0.5"/>
  <pageSetup paperSize="9" scale="93" orientation="portrait" r:id="rId1"/>
  <headerFooter alignWithMargins="0"/>
  <colBreaks count="1" manualBreakCount="1">
    <brk id="6" max="2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view="pageBreakPreview" zoomScaleNormal="100" workbookViewId="0">
      <selection activeCell="A2" sqref="A2:H2"/>
    </sheetView>
  </sheetViews>
  <sheetFormatPr defaultRowHeight="13.5"/>
  <cols>
    <col min="1" max="1" width="9" style="211" customWidth="1"/>
    <col min="2" max="2" width="9.21875" style="211" customWidth="1"/>
    <col min="3" max="3" width="9.109375" style="211" customWidth="1"/>
    <col min="4" max="4" width="9.21875" style="211" customWidth="1"/>
    <col min="5" max="6" width="9.77734375" style="211" customWidth="1"/>
    <col min="7" max="7" width="9" style="211" customWidth="1"/>
    <col min="8" max="8" width="9.109375" style="211" customWidth="1"/>
    <col min="9" max="16384" width="8.88671875" style="211"/>
  </cols>
  <sheetData>
    <row r="1" spans="1:8" s="46" customFormat="1" ht="15" customHeight="1">
      <c r="A1" s="42" t="s">
        <v>73</v>
      </c>
      <c r="B1" s="42"/>
      <c r="C1" s="42"/>
      <c r="D1" s="42"/>
      <c r="E1" s="42"/>
      <c r="F1" s="42"/>
      <c r="G1" s="42"/>
      <c r="H1" s="45" t="s">
        <v>91</v>
      </c>
    </row>
    <row r="2" spans="1:8" ht="21.75">
      <c r="A2" s="456" t="s">
        <v>93</v>
      </c>
      <c r="B2" s="456"/>
      <c r="C2" s="456"/>
      <c r="D2" s="456"/>
      <c r="E2" s="456"/>
      <c r="F2" s="456"/>
      <c r="G2" s="456"/>
      <c r="H2" s="456"/>
    </row>
    <row r="3" spans="1:8" ht="19.5">
      <c r="A3" s="457" t="s">
        <v>94</v>
      </c>
      <c r="B3" s="457"/>
      <c r="C3" s="457"/>
      <c r="D3" s="457"/>
      <c r="E3" s="457"/>
      <c r="F3" s="457"/>
      <c r="G3" s="457"/>
      <c r="H3" s="457"/>
    </row>
    <row r="4" spans="1:8" ht="14.25" thickBot="1">
      <c r="A4" s="108" t="s">
        <v>178</v>
      </c>
      <c r="B4" s="44"/>
      <c r="C4" s="108"/>
      <c r="D4" s="108"/>
      <c r="E4" s="108"/>
      <c r="F4" s="108"/>
      <c r="G4" s="108"/>
      <c r="H4" s="109" t="s">
        <v>179</v>
      </c>
    </row>
    <row r="5" spans="1:8" ht="14.25" hidden="1" thickBot="1">
      <c r="A5" s="4" t="s">
        <v>95</v>
      </c>
      <c r="H5" s="110" t="s">
        <v>96</v>
      </c>
    </row>
    <row r="6" spans="1:8" ht="18" customHeight="1">
      <c r="A6" s="458" t="s">
        <v>202</v>
      </c>
      <c r="B6" s="461" t="s">
        <v>32</v>
      </c>
      <c r="C6" s="450" t="s">
        <v>97</v>
      </c>
      <c r="D6" s="450" t="s">
        <v>33</v>
      </c>
      <c r="E6" s="450" t="s">
        <v>34</v>
      </c>
      <c r="F6" s="450" t="s">
        <v>98</v>
      </c>
      <c r="G6" s="450" t="s">
        <v>99</v>
      </c>
      <c r="H6" s="453" t="s" ph="1">
        <v>174</v>
      </c>
    </row>
    <row r="7" spans="1:8" ht="18" customHeight="1">
      <c r="A7" s="459"/>
      <c r="B7" s="462"/>
      <c r="C7" s="451"/>
      <c r="D7" s="451"/>
      <c r="E7" s="451"/>
      <c r="F7" s="451"/>
      <c r="G7" s="451"/>
      <c r="H7" s="454" ph="1"/>
    </row>
    <row r="8" spans="1:8" ht="18" customHeight="1">
      <c r="A8" s="459"/>
      <c r="B8" s="462"/>
      <c r="C8" s="451"/>
      <c r="D8" s="451"/>
      <c r="E8" s="451"/>
      <c r="F8" s="451"/>
      <c r="G8" s="451"/>
      <c r="H8" s="454" ph="1"/>
    </row>
    <row r="9" spans="1:8" ht="18" customHeight="1">
      <c r="A9" s="460"/>
      <c r="B9" s="463"/>
      <c r="C9" s="452"/>
      <c r="D9" s="452"/>
      <c r="E9" s="452"/>
      <c r="F9" s="452"/>
      <c r="G9" s="452"/>
      <c r="H9" s="455" ph="1"/>
    </row>
    <row r="10" spans="1:8" s="1" customFormat="1" ht="27.75" customHeight="1">
      <c r="A10" s="111">
        <v>2012</v>
      </c>
      <c r="B10" s="88">
        <v>54113</v>
      </c>
      <c r="C10" s="88">
        <v>8440</v>
      </c>
      <c r="D10" s="88">
        <v>7248</v>
      </c>
      <c r="E10" s="88">
        <v>28788</v>
      </c>
      <c r="F10" s="88">
        <v>6532</v>
      </c>
      <c r="G10" s="88">
        <v>12982</v>
      </c>
      <c r="H10" s="88">
        <v>3105</v>
      </c>
    </row>
    <row r="11" spans="1:8" s="1" customFormat="1" ht="27.75" customHeight="1">
      <c r="A11" s="111">
        <v>2013</v>
      </c>
      <c r="B11" s="209" t="s">
        <v>214</v>
      </c>
      <c r="C11" s="209" t="s">
        <v>214</v>
      </c>
      <c r="D11" s="209" t="s">
        <v>214</v>
      </c>
      <c r="E11" s="209" t="s">
        <v>214</v>
      </c>
      <c r="F11" s="209" t="s">
        <v>214</v>
      </c>
      <c r="G11" s="209" t="s">
        <v>214</v>
      </c>
      <c r="H11" s="209" t="s">
        <v>214</v>
      </c>
    </row>
    <row r="12" spans="1:8" s="1" customFormat="1" ht="27.75" customHeight="1">
      <c r="A12" s="111">
        <v>2014</v>
      </c>
      <c r="B12" s="88">
        <v>64153</v>
      </c>
      <c r="C12" s="88">
        <v>9306</v>
      </c>
      <c r="D12" s="88">
        <v>7464</v>
      </c>
      <c r="E12" s="88">
        <v>33116</v>
      </c>
      <c r="F12" s="88">
        <v>1414</v>
      </c>
      <c r="G12" s="88">
        <v>9247</v>
      </c>
      <c r="H12" s="88">
        <v>3606</v>
      </c>
    </row>
    <row r="13" spans="1:8" s="1" customFormat="1" ht="27.75" customHeight="1">
      <c r="A13" s="111">
        <v>2015</v>
      </c>
      <c r="B13" s="88">
        <v>67807</v>
      </c>
      <c r="C13" s="88">
        <v>9862</v>
      </c>
      <c r="D13" s="88">
        <v>8013</v>
      </c>
      <c r="E13" s="88">
        <v>34784</v>
      </c>
      <c r="F13" s="88">
        <v>2290</v>
      </c>
      <c r="G13" s="88">
        <v>8979</v>
      </c>
      <c r="H13" s="88">
        <v>3879</v>
      </c>
    </row>
    <row r="14" spans="1:8" s="113" customFormat="1" ht="27.75" customHeight="1">
      <c r="A14" s="112">
        <v>2016</v>
      </c>
      <c r="B14" s="103">
        <f>SUM(C14+D14+E14+F14+G14+H14)</f>
        <v>69968</v>
      </c>
      <c r="C14" s="103">
        <f t="shared" ref="C14:H14" si="0">SUM(C16:C27)</f>
        <v>9807</v>
      </c>
      <c r="D14" s="103">
        <f t="shared" si="0"/>
        <v>9119</v>
      </c>
      <c r="E14" s="103">
        <f t="shared" si="0"/>
        <v>32491</v>
      </c>
      <c r="F14" s="103">
        <f t="shared" si="0"/>
        <v>2885</v>
      </c>
      <c r="G14" s="103">
        <f t="shared" si="0"/>
        <v>12734</v>
      </c>
      <c r="H14" s="103">
        <f t="shared" si="0"/>
        <v>2932</v>
      </c>
    </row>
    <row r="15" spans="1:8" s="117" customFormat="1" ht="27.75" customHeight="1">
      <c r="A15" s="114"/>
      <c r="B15" s="115"/>
      <c r="C15" s="116"/>
      <c r="D15" s="116"/>
      <c r="E15" s="116"/>
      <c r="F15" s="116"/>
      <c r="G15" s="116"/>
      <c r="H15" s="116"/>
    </row>
    <row r="16" spans="1:8" s="117" customFormat="1" ht="27.75" customHeight="1">
      <c r="A16" s="118" t="s">
        <v>78</v>
      </c>
      <c r="B16" s="212">
        <f>SUM(C16+D16+E16+F16+H16)</f>
        <v>5640</v>
      </c>
      <c r="C16" s="266">
        <v>779</v>
      </c>
      <c r="D16" s="266">
        <v>1554</v>
      </c>
      <c r="E16" s="266">
        <v>2664</v>
      </c>
      <c r="F16" s="266">
        <v>309</v>
      </c>
      <c r="G16" s="266">
        <v>1067</v>
      </c>
      <c r="H16" s="267">
        <v>334</v>
      </c>
    </row>
    <row r="17" spans="1:9" s="117" customFormat="1" ht="27.75" customHeight="1">
      <c r="A17" s="118" t="s">
        <v>79</v>
      </c>
      <c r="B17" s="212">
        <f t="shared" ref="B17:B27" si="1">SUM(C17+D17+E17+F17+H17)</f>
        <v>4605</v>
      </c>
      <c r="C17" s="266">
        <v>707</v>
      </c>
      <c r="D17" s="266">
        <v>1112</v>
      </c>
      <c r="E17" s="266">
        <v>2266</v>
      </c>
      <c r="F17" s="266">
        <v>308</v>
      </c>
      <c r="G17" s="266">
        <v>811</v>
      </c>
      <c r="H17" s="267">
        <v>212</v>
      </c>
    </row>
    <row r="18" spans="1:9" s="117" customFormat="1" ht="27.75" customHeight="1">
      <c r="A18" s="118" t="s">
        <v>80</v>
      </c>
      <c r="B18" s="212">
        <f t="shared" si="1"/>
        <v>4903</v>
      </c>
      <c r="C18" s="266">
        <v>785</v>
      </c>
      <c r="D18" s="266">
        <v>832</v>
      </c>
      <c r="E18" s="266">
        <v>2704</v>
      </c>
      <c r="F18" s="266">
        <v>318</v>
      </c>
      <c r="G18" s="266">
        <v>1061</v>
      </c>
      <c r="H18" s="267">
        <v>264</v>
      </c>
    </row>
    <row r="19" spans="1:9" s="117" customFormat="1" ht="27.75" customHeight="1">
      <c r="A19" s="118" t="s">
        <v>81</v>
      </c>
      <c r="B19" s="212">
        <f t="shared" si="1"/>
        <v>4764</v>
      </c>
      <c r="C19" s="266">
        <v>826</v>
      </c>
      <c r="D19" s="266">
        <v>575</v>
      </c>
      <c r="E19" s="266">
        <v>2829</v>
      </c>
      <c r="F19" s="266">
        <v>223</v>
      </c>
      <c r="G19" s="266">
        <v>1228</v>
      </c>
      <c r="H19" s="267">
        <v>311</v>
      </c>
    </row>
    <row r="20" spans="1:9" s="117" customFormat="1" ht="27.75" customHeight="1">
      <c r="A20" s="119" t="s">
        <v>82</v>
      </c>
      <c r="B20" s="212">
        <f t="shared" si="1"/>
        <v>4890</v>
      </c>
      <c r="C20" s="266">
        <v>900</v>
      </c>
      <c r="D20" s="266">
        <v>396</v>
      </c>
      <c r="E20" s="266">
        <v>2996</v>
      </c>
      <c r="F20" s="266">
        <v>332</v>
      </c>
      <c r="G20" s="266">
        <v>1355</v>
      </c>
      <c r="H20" s="267">
        <v>266</v>
      </c>
    </row>
    <row r="21" spans="1:9" s="117" customFormat="1" ht="27.75" customHeight="1">
      <c r="A21" s="118" t="s">
        <v>83</v>
      </c>
      <c r="B21" s="212">
        <f t="shared" si="1"/>
        <v>4404</v>
      </c>
      <c r="C21" s="266">
        <v>847</v>
      </c>
      <c r="D21" s="266">
        <v>336</v>
      </c>
      <c r="E21" s="266">
        <v>2779</v>
      </c>
      <c r="F21" s="266">
        <v>173</v>
      </c>
      <c r="G21" s="266">
        <v>1041</v>
      </c>
      <c r="H21" s="267">
        <v>269</v>
      </c>
    </row>
    <row r="22" spans="1:9" s="117" customFormat="1" ht="27.75" customHeight="1">
      <c r="A22" s="118" t="s">
        <v>84</v>
      </c>
      <c r="B22" s="212">
        <f t="shared" si="1"/>
        <v>4182</v>
      </c>
      <c r="C22" s="266">
        <v>852</v>
      </c>
      <c r="D22" s="266">
        <v>440</v>
      </c>
      <c r="E22" s="266">
        <v>2503</v>
      </c>
      <c r="F22" s="266">
        <v>156</v>
      </c>
      <c r="G22" s="266">
        <v>948</v>
      </c>
      <c r="H22" s="267">
        <v>231</v>
      </c>
    </row>
    <row r="23" spans="1:9" s="117" customFormat="1" ht="27.75" customHeight="1">
      <c r="A23" s="118" t="s">
        <v>85</v>
      </c>
      <c r="B23" s="212">
        <f t="shared" si="1"/>
        <v>4650</v>
      </c>
      <c r="C23" s="266">
        <v>933</v>
      </c>
      <c r="D23" s="266">
        <v>559</v>
      </c>
      <c r="E23" s="266">
        <v>2771</v>
      </c>
      <c r="F23" s="266">
        <v>201</v>
      </c>
      <c r="G23" s="266">
        <v>930</v>
      </c>
      <c r="H23" s="267">
        <v>186</v>
      </c>
    </row>
    <row r="24" spans="1:9" s="117" customFormat="1" ht="27.75" customHeight="1">
      <c r="A24" s="118" t="s">
        <v>86</v>
      </c>
      <c r="B24" s="212">
        <f t="shared" si="1"/>
        <v>4375</v>
      </c>
      <c r="C24" s="268">
        <v>826</v>
      </c>
      <c r="D24" s="268">
        <v>702</v>
      </c>
      <c r="E24" s="268">
        <v>2494</v>
      </c>
      <c r="F24" s="268">
        <v>177</v>
      </c>
      <c r="G24" s="268">
        <v>1041</v>
      </c>
      <c r="H24" s="267">
        <v>176</v>
      </c>
    </row>
    <row r="25" spans="1:9" s="117" customFormat="1" ht="27.75" customHeight="1">
      <c r="A25" s="118" t="s">
        <v>87</v>
      </c>
      <c r="B25" s="212">
        <f t="shared" si="1"/>
        <v>4529</v>
      </c>
      <c r="C25" s="268">
        <v>756</v>
      </c>
      <c r="D25" s="268">
        <v>598</v>
      </c>
      <c r="E25" s="268">
        <v>2728</v>
      </c>
      <c r="F25" s="268">
        <v>202</v>
      </c>
      <c r="G25" s="268">
        <v>1070</v>
      </c>
      <c r="H25" s="267">
        <v>245</v>
      </c>
    </row>
    <row r="26" spans="1:9" s="117" customFormat="1" ht="27.75" customHeight="1">
      <c r="A26" s="118" t="s">
        <v>88</v>
      </c>
      <c r="B26" s="212">
        <f t="shared" si="1"/>
        <v>4757</v>
      </c>
      <c r="C26" s="268">
        <v>769</v>
      </c>
      <c r="D26" s="268">
        <v>795</v>
      </c>
      <c r="E26" s="268">
        <v>2798</v>
      </c>
      <c r="F26" s="268">
        <v>188</v>
      </c>
      <c r="G26" s="268">
        <v>1168</v>
      </c>
      <c r="H26" s="267">
        <v>207</v>
      </c>
    </row>
    <row r="27" spans="1:9" s="117" customFormat="1" ht="27.75" customHeight="1" thickBot="1">
      <c r="A27" s="120" t="s">
        <v>89</v>
      </c>
      <c r="B27" s="212">
        <f t="shared" si="1"/>
        <v>5535</v>
      </c>
      <c r="C27" s="269">
        <v>827</v>
      </c>
      <c r="D27" s="269">
        <v>1220</v>
      </c>
      <c r="E27" s="269">
        <v>2959</v>
      </c>
      <c r="F27" s="269">
        <v>298</v>
      </c>
      <c r="G27" s="269">
        <v>1014</v>
      </c>
      <c r="H27" s="270">
        <v>231</v>
      </c>
    </row>
    <row r="28" spans="1:9" s="1" customFormat="1" ht="16.5" customHeight="1">
      <c r="A28" s="407" t="s">
        <v>195</v>
      </c>
      <c r="B28" s="407"/>
      <c r="C28" s="223"/>
      <c r="D28" s="223"/>
      <c r="E28" s="223"/>
      <c r="F28" s="223"/>
      <c r="G28" s="223"/>
      <c r="H28" s="224"/>
      <c r="I28" s="8"/>
    </row>
    <row r="29" spans="1:9" s="1" customFormat="1" ht="16.5" customHeight="1">
      <c r="A29" s="108" t="s">
        <v>215</v>
      </c>
      <c r="B29" s="121"/>
      <c r="C29" s="121"/>
      <c r="D29" s="121"/>
      <c r="E29" s="121"/>
      <c r="F29" s="121"/>
      <c r="G29" s="121"/>
      <c r="H29" s="198"/>
      <c r="I29" s="8"/>
    </row>
    <row r="30" spans="1:9" s="1" customFormat="1" ht="16.5" customHeight="1">
      <c r="A30" s="121"/>
    </row>
  </sheetData>
  <mergeCells count="11">
    <mergeCell ref="F6:F9"/>
    <mergeCell ref="G6:G9"/>
    <mergeCell ref="H6:H9"/>
    <mergeCell ref="A28:B28"/>
    <mergeCell ref="A2:H2"/>
    <mergeCell ref="A3:H3"/>
    <mergeCell ref="A6:A9"/>
    <mergeCell ref="B6:B9"/>
    <mergeCell ref="C6:C9"/>
    <mergeCell ref="D6:D9"/>
    <mergeCell ref="E6:E9"/>
  </mergeCells>
  <phoneticPr fontId="3" type="noConversion"/>
  <pageMargins left="0.75" right="0.75" top="1" bottom="1" header="0.5" footer="0.5"/>
  <pageSetup paperSize="9" orientation="portrait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view="pageBreakPreview" zoomScaleNormal="100" workbookViewId="0">
      <selection activeCell="A3" sqref="A3:F3"/>
    </sheetView>
  </sheetViews>
  <sheetFormatPr defaultColWidth="8" defaultRowHeight="14.25"/>
  <cols>
    <col min="1" max="1" width="9.88671875" style="11" customWidth="1"/>
    <col min="2" max="2" width="9" style="24" customWidth="1"/>
    <col min="3" max="6" width="16.77734375" style="24" customWidth="1"/>
    <col min="7" max="16384" width="8" style="24"/>
  </cols>
  <sheetData>
    <row r="1" spans="1:6" s="21" customFormat="1" ht="14.1" customHeight="1">
      <c r="A1" s="42" t="s">
        <v>73</v>
      </c>
      <c r="C1" s="24"/>
      <c r="D1" s="24"/>
      <c r="E1" s="24"/>
      <c r="F1" s="45" t="s">
        <v>91</v>
      </c>
    </row>
    <row r="2" spans="1:6" s="21" customFormat="1" ht="14.1" customHeight="1">
      <c r="C2" s="24"/>
      <c r="D2" s="24"/>
      <c r="E2" s="24"/>
      <c r="F2" s="29"/>
    </row>
    <row r="3" spans="1:6" s="12" customFormat="1" ht="20.100000000000001" customHeight="1">
      <c r="A3" s="467" t="s">
        <v>90</v>
      </c>
      <c r="B3" s="467"/>
      <c r="C3" s="467"/>
      <c r="D3" s="467"/>
      <c r="E3" s="467"/>
      <c r="F3" s="467"/>
    </row>
    <row r="4" spans="1:6" s="14" customFormat="1" ht="24" customHeight="1">
      <c r="A4" s="417" t="s">
        <v>184</v>
      </c>
      <c r="B4" s="417"/>
      <c r="C4" s="417"/>
      <c r="D4" s="417"/>
      <c r="E4" s="417"/>
      <c r="F4" s="417"/>
    </row>
    <row r="5" spans="1:6" s="30" customFormat="1" ht="18" customHeight="1" thickBot="1">
      <c r="A5" s="30" t="s">
        <v>211</v>
      </c>
      <c r="B5" s="16"/>
      <c r="C5" s="16"/>
      <c r="D5" s="16"/>
      <c r="E5" s="16"/>
      <c r="F5" s="31" t="s">
        <v>212</v>
      </c>
    </row>
    <row r="6" spans="1:6" s="16" customFormat="1" ht="18" customHeight="1">
      <c r="A6" s="470" t="s">
        <v>203</v>
      </c>
      <c r="B6" s="471"/>
      <c r="C6" s="476" t="s">
        <v>209</v>
      </c>
      <c r="D6" s="477" t="s">
        <v>210</v>
      </c>
      <c r="E6" s="477"/>
      <c r="F6" s="478"/>
    </row>
    <row r="7" spans="1:6" s="16" customFormat="1" ht="18" customHeight="1">
      <c r="A7" s="472"/>
      <c r="B7" s="473"/>
      <c r="C7" s="479"/>
      <c r="D7" s="480"/>
      <c r="E7" s="480"/>
      <c r="F7" s="481"/>
    </row>
    <row r="8" spans="1:6" s="16" customFormat="1" ht="18" customHeight="1">
      <c r="A8" s="472"/>
      <c r="B8" s="473"/>
      <c r="C8" s="479"/>
      <c r="D8" s="482" t="s">
        <v>176</v>
      </c>
      <c r="E8" s="482" t="s">
        <v>177</v>
      </c>
      <c r="F8" s="483" t="s">
        <v>77</v>
      </c>
    </row>
    <row r="9" spans="1:6" s="16" customFormat="1" ht="18" customHeight="1">
      <c r="A9" s="474"/>
      <c r="B9" s="475"/>
      <c r="C9" s="484"/>
      <c r="D9" s="485"/>
      <c r="E9" s="485"/>
      <c r="F9" s="486"/>
    </row>
    <row r="10" spans="1:6" s="17" customFormat="1" ht="34.5" customHeight="1">
      <c r="A10" s="465">
        <v>2012</v>
      </c>
      <c r="B10" s="466"/>
      <c r="C10" s="32">
        <v>17</v>
      </c>
      <c r="D10" s="32">
        <v>13</v>
      </c>
      <c r="E10" s="32">
        <v>4</v>
      </c>
      <c r="F10" s="32">
        <v>0</v>
      </c>
    </row>
    <row r="11" spans="1:6" s="17" customFormat="1" ht="34.5" customHeight="1">
      <c r="A11" s="465">
        <v>2013</v>
      </c>
      <c r="B11" s="466"/>
      <c r="C11" s="32">
        <v>22</v>
      </c>
      <c r="D11" s="32">
        <v>16</v>
      </c>
      <c r="E11" s="32">
        <v>6</v>
      </c>
      <c r="F11" s="32">
        <v>0</v>
      </c>
    </row>
    <row r="12" spans="1:6" s="17" customFormat="1" ht="34.5" customHeight="1">
      <c r="A12" s="465">
        <v>2014</v>
      </c>
      <c r="B12" s="466"/>
      <c r="C12" s="32">
        <v>23</v>
      </c>
      <c r="D12" s="32">
        <v>17</v>
      </c>
      <c r="E12" s="32">
        <v>6</v>
      </c>
      <c r="F12" s="32">
        <v>0</v>
      </c>
    </row>
    <row r="13" spans="1:6" s="17" customFormat="1" ht="34.5" customHeight="1">
      <c r="A13" s="465">
        <v>2015</v>
      </c>
      <c r="B13" s="466"/>
      <c r="C13" s="32">
        <v>25</v>
      </c>
      <c r="D13" s="32">
        <v>19</v>
      </c>
      <c r="E13" s="32">
        <v>6</v>
      </c>
      <c r="F13" s="32">
        <v>0</v>
      </c>
    </row>
    <row r="14" spans="1:6" s="16" customFormat="1" ht="34.5" customHeight="1" thickBot="1">
      <c r="A14" s="468">
        <v>2016</v>
      </c>
      <c r="B14" s="469"/>
      <c r="C14" s="271">
        <v>27</v>
      </c>
      <c r="D14" s="271">
        <v>21</v>
      </c>
      <c r="E14" s="271">
        <v>6</v>
      </c>
      <c r="F14" s="271">
        <v>0</v>
      </c>
    </row>
    <row r="15" spans="1:6" s="16" customFormat="1" ht="15.75" customHeight="1">
      <c r="A15" s="225" t="s">
        <v>204</v>
      </c>
      <c r="B15" s="33"/>
      <c r="C15" s="34"/>
      <c r="D15" s="34"/>
      <c r="E15" s="34"/>
      <c r="F15" s="35"/>
    </row>
    <row r="16" spans="1:6" s="16" customFormat="1" ht="11.25">
      <c r="A16" s="464"/>
      <c r="B16" s="464"/>
      <c r="C16" s="464"/>
      <c r="D16" s="464"/>
      <c r="E16" s="464"/>
      <c r="F16" s="36"/>
    </row>
    <row r="17" spans="1:6" s="16" customFormat="1" ht="11.25">
      <c r="A17" s="19"/>
      <c r="B17" s="19"/>
      <c r="C17" s="19"/>
      <c r="D17" s="19"/>
      <c r="E17" s="19"/>
      <c r="F17" s="19"/>
    </row>
    <row r="18" spans="1:6" s="16" customFormat="1" ht="11.25">
      <c r="A18" s="19"/>
      <c r="B18" s="19"/>
      <c r="C18" s="19"/>
      <c r="D18" s="19"/>
      <c r="E18" s="19"/>
      <c r="F18" s="19"/>
    </row>
    <row r="19" spans="1:6" s="16" customFormat="1" ht="11.25">
      <c r="A19" s="19"/>
      <c r="B19" s="19"/>
      <c r="C19" s="19"/>
      <c r="D19" s="19"/>
      <c r="E19" s="19"/>
      <c r="F19" s="19"/>
    </row>
    <row r="20" spans="1:6" s="16" customFormat="1" ht="11.25">
      <c r="A20" s="19"/>
      <c r="B20" s="19"/>
      <c r="C20" s="19"/>
      <c r="D20" s="19"/>
      <c r="E20" s="19"/>
      <c r="F20" s="19"/>
    </row>
    <row r="21" spans="1:6" s="16" customFormat="1" ht="11.25">
      <c r="A21" s="19"/>
      <c r="B21" s="19"/>
      <c r="C21" s="19"/>
      <c r="D21" s="19"/>
      <c r="E21" s="19"/>
      <c r="F21" s="19"/>
    </row>
    <row r="22" spans="1:6" s="16" customFormat="1" ht="11.25">
      <c r="A22" s="19"/>
      <c r="B22" s="19"/>
      <c r="C22" s="19"/>
      <c r="D22" s="19"/>
      <c r="E22" s="19"/>
      <c r="F22" s="19"/>
    </row>
    <row r="23" spans="1:6" s="16" customFormat="1" ht="11.25">
      <c r="A23" s="19"/>
      <c r="B23" s="19"/>
      <c r="C23" s="19"/>
      <c r="D23" s="19"/>
      <c r="E23" s="19"/>
      <c r="F23" s="19"/>
    </row>
    <row r="24" spans="1:6" s="16" customFormat="1" ht="11.25">
      <c r="A24" s="19"/>
      <c r="B24" s="19"/>
      <c r="C24" s="19"/>
      <c r="D24" s="19"/>
      <c r="E24" s="19"/>
      <c r="F24" s="19"/>
    </row>
    <row r="25" spans="1:6" s="16" customFormat="1" ht="11.25">
      <c r="A25" s="19"/>
      <c r="B25" s="19"/>
      <c r="C25" s="19"/>
      <c r="D25" s="19"/>
      <c r="E25" s="19"/>
      <c r="F25" s="19"/>
    </row>
    <row r="26" spans="1:6" s="16" customFormat="1" ht="11.25">
      <c r="A26" s="19"/>
      <c r="B26" s="19"/>
      <c r="C26" s="19"/>
      <c r="D26" s="19"/>
      <c r="E26" s="19"/>
      <c r="F26" s="19"/>
    </row>
    <row r="27" spans="1:6" s="16" customFormat="1" ht="11.25">
      <c r="A27" s="19"/>
      <c r="B27" s="19"/>
      <c r="C27" s="19"/>
      <c r="D27" s="19"/>
      <c r="E27" s="19"/>
      <c r="F27" s="19"/>
    </row>
    <row r="28" spans="1:6" s="16" customFormat="1" ht="11.25">
      <c r="A28" s="19"/>
      <c r="B28" s="19"/>
      <c r="C28" s="19"/>
      <c r="D28" s="19"/>
      <c r="E28" s="19"/>
      <c r="F28" s="19"/>
    </row>
    <row r="29" spans="1:6" s="19" customFormat="1" ht="11.25"/>
    <row r="30" spans="1:6" s="19" customFormat="1" ht="11.25"/>
    <row r="31" spans="1:6" s="19" customFormat="1" ht="11.25"/>
    <row r="32" spans="1:6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</sheetData>
  <mergeCells count="14">
    <mergeCell ref="A16:E16"/>
    <mergeCell ref="D6:F7"/>
    <mergeCell ref="A13:B13"/>
    <mergeCell ref="A3:F3"/>
    <mergeCell ref="A4:F4"/>
    <mergeCell ref="A14:B14"/>
    <mergeCell ref="D8:D9"/>
    <mergeCell ref="E8:E9"/>
    <mergeCell ref="A6:B9"/>
    <mergeCell ref="F8:F9"/>
    <mergeCell ref="C6:C9"/>
    <mergeCell ref="A10:B10"/>
    <mergeCell ref="A11:B11"/>
    <mergeCell ref="A12:B12"/>
  </mergeCells>
  <phoneticPr fontId="6" type="noConversion"/>
  <pageMargins left="0.70866141732283505" right="0.70866141732283505" top="0.78740157480314998" bottom="0.78740157480314998" header="0.39370078740157499" footer="0.39370078740157499"/>
  <pageSetup paperSize="9" scale="82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6</vt:i4>
      </vt:variant>
    </vt:vector>
  </HeadingPairs>
  <TitlesOfParts>
    <vt:vector size="15" baseType="lpstr">
      <vt:lpstr>0.광업.제조업 및 에너지</vt:lpstr>
      <vt:lpstr>1.광업 및 제조업</vt:lpstr>
      <vt:lpstr>2.사업체규모별 광공업</vt:lpstr>
      <vt:lpstr>3.제조업중분류</vt:lpstr>
      <vt:lpstr>4.광종별광구수</vt:lpstr>
      <vt:lpstr>5.광산물생산</vt:lpstr>
      <vt:lpstr>6.산업및농공단지</vt:lpstr>
      <vt:lpstr>7.석유류소비량</vt:lpstr>
      <vt:lpstr>8.에너지관리대상현황</vt:lpstr>
      <vt:lpstr>'0.광업.제조업 및 에너지'!Print_Area</vt:lpstr>
      <vt:lpstr>'1.광업 및 제조업'!Print_Area</vt:lpstr>
      <vt:lpstr>'2.사업체규모별 광공업'!Print_Area</vt:lpstr>
      <vt:lpstr>'5.광산물생산'!Print_Area</vt:lpstr>
      <vt:lpstr>'7.석유류소비량'!Print_Area</vt:lpstr>
      <vt:lpstr>'8.에너지관리대상현황'!Print_Area</vt:lpstr>
    </vt:vector>
  </TitlesOfParts>
  <Company>고령군청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군청</dc:creator>
  <cp:lastModifiedBy>user</cp:lastModifiedBy>
  <cp:lastPrinted>2017-01-17T07:55:57Z</cp:lastPrinted>
  <dcterms:created xsi:type="dcterms:W3CDTF">2003-12-18T06:36:47Z</dcterms:created>
  <dcterms:modified xsi:type="dcterms:W3CDTF">2018-06-20T10:42:31Z</dcterms:modified>
</cp:coreProperties>
</file>