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omments/comment1.xml" ContentType="application/vnd.openxmlformats-officedocument.spreadsheetml.comments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omments/comment2.xml" ContentType="application/vnd.openxmlformats-officedocument.spreadsheetml.comments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8680" yWindow="-120" windowWidth="29040" windowHeight="15720" tabRatio="610" firstSheet="1" activeTab="1" autoFilterDateGrouping="1"/>
  </bookViews>
  <sheets>
    <sheet xmlns:r="http://schemas.openxmlformats.org/officeDocument/2006/relationships" name="VXXXXX" sheetId="1" state="veryHidden" r:id="rId1"/>
    <sheet xmlns:r="http://schemas.openxmlformats.org/officeDocument/2006/relationships" name="0.간지" sheetId="2" state="visible" r:id="rId2"/>
    <sheet xmlns:r="http://schemas.openxmlformats.org/officeDocument/2006/relationships" name="1.본청공무원" sheetId="3" state="visible" r:id="rId3"/>
    <sheet xmlns:r="http://schemas.openxmlformats.org/officeDocument/2006/relationships" name="2.의회사무과 등" sheetId="4" state="visible" r:id="rId4"/>
    <sheet xmlns:r="http://schemas.openxmlformats.org/officeDocument/2006/relationships" name="3.읍면공무원" sheetId="5" state="visible" r:id="rId5"/>
    <sheet xmlns:r="http://schemas.openxmlformats.org/officeDocument/2006/relationships" name="4.소방공무원" sheetId="6" state="visible" r:id="rId6"/>
    <sheet xmlns:r="http://schemas.openxmlformats.org/officeDocument/2006/relationships" name="5.국회의원및군의원" sheetId="7" state="visible" r:id="rId7"/>
    <sheet xmlns:r="http://schemas.openxmlformats.org/officeDocument/2006/relationships" name="6.경찰공무원" sheetId="8" state="visible" r:id="rId8"/>
    <sheet xmlns:r="http://schemas.openxmlformats.org/officeDocument/2006/relationships" name="7.퇴직사유별공무원" sheetId="9" state="visible" r:id="rId9"/>
    <sheet xmlns:r="http://schemas.openxmlformats.org/officeDocument/2006/relationships" name="8.관내관공서및주요기관" sheetId="10" state="visible" r:id="rId10"/>
    <sheet xmlns:r="http://schemas.openxmlformats.org/officeDocument/2006/relationships" name="9.민원서류처리" sheetId="11" state="visible" r:id="rId11"/>
    <sheet xmlns:r="http://schemas.openxmlformats.org/officeDocument/2006/relationships" name="10.여권발급" sheetId="12" state="visible" r:id="rId12"/>
    <sheet xmlns:r="http://schemas.openxmlformats.org/officeDocument/2006/relationships" name="11.화재발생" sheetId="13" state="visible" r:id="rId13"/>
    <sheet xmlns:r="http://schemas.openxmlformats.org/officeDocument/2006/relationships" name="12.발화요인별화재발생" sheetId="14" state="visible" r:id="rId14"/>
    <sheet xmlns:r="http://schemas.openxmlformats.org/officeDocument/2006/relationships" name="13.장소별화재발생" sheetId="15" state="visible" r:id="rId15"/>
    <sheet xmlns:r="http://schemas.openxmlformats.org/officeDocument/2006/relationships" name="14.산불발생현황" sheetId="16" state="visible" r:id="rId16"/>
    <sheet xmlns:r="http://schemas.openxmlformats.org/officeDocument/2006/relationships" name="15.소방장비" sheetId="17" state="visible" r:id="rId17"/>
    <sheet xmlns:r="http://schemas.openxmlformats.org/officeDocument/2006/relationships" name="16.119구급활동실적" sheetId="18" state="visible" r:id="rId18"/>
    <sheet xmlns:r="http://schemas.openxmlformats.org/officeDocument/2006/relationships" name="17.119 구조활동실적" sheetId="19" state="visible" r:id="rId19"/>
    <sheet xmlns:r="http://schemas.openxmlformats.org/officeDocument/2006/relationships" name="18.재난사고발생및피해현황" sheetId="20" state="visible" r:id="rId20"/>
    <sheet xmlns:r="http://schemas.openxmlformats.org/officeDocument/2006/relationships" name="19.자연재해발생및피해현황" sheetId="21" state="visible" r:id="rId21"/>
    <sheet xmlns:r="http://schemas.openxmlformats.org/officeDocument/2006/relationships" name="20.소방대상물현황" sheetId="22" state="visible" r:id="rId22"/>
    <sheet xmlns:r="http://schemas.openxmlformats.org/officeDocument/2006/relationships" name="21.위험물제조소설치현황" sheetId="23" state="visible" r:id="rId23"/>
    <sheet xmlns:r="http://schemas.openxmlformats.org/officeDocument/2006/relationships" name="22.교통사고건수(자동차)" sheetId="24" state="visible" r:id="rId24"/>
    <sheet xmlns:r="http://schemas.openxmlformats.org/officeDocument/2006/relationships" name="23.자동차단속및처리" sheetId="25" state="visible" r:id="rId25"/>
    <sheet xmlns:r="http://schemas.openxmlformats.org/officeDocument/2006/relationships" name="24.운전면허소지자" sheetId="26" state="visible" r:id="rId26"/>
  </sheets>
  <externalReferences>
    <externalReference xmlns:r="http://schemas.openxmlformats.org/officeDocument/2006/relationships" r:id="rId27"/>
    <externalReference xmlns:r="http://schemas.openxmlformats.org/officeDocument/2006/relationships" r:id="rId28"/>
    <externalReference xmlns:r="http://schemas.openxmlformats.org/officeDocument/2006/relationships" r:id="rId29"/>
    <externalReference xmlns:r="http://schemas.openxmlformats.org/officeDocument/2006/relationships" r:id="rId30"/>
  </externalReferences>
  <definedNames>
    <definedName name="a">{"Book1"}</definedName>
    <definedName name="aa">[1]XL4Poppy!$C$31</definedName>
    <definedName name="AAA">'[2]18.농업용기계보유 '!$A$18:$K$1275</definedName>
    <definedName name="B">{"Book1"}</definedName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qqq">'[2]18.농업용기계보유 '!$A$18:$K$1275</definedName>
    <definedName name="sss">{"Book1"}</definedName>
    <definedName name="공공">'[3]15.농업용기계보유 '!$A$19:$K$1279</definedName>
    <definedName name="ㄷㄷㄷ">{"Book1"}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  <definedName name="HTML_Control" localSheetId="1" hidden="1">{"'6.강수량'!$A$1:$O$37","'6.강수량'!$A$1:$C$1"}</definedName>
    <definedName name="_xlnm.Print_Area" localSheetId="1">'0.간지'!$A$1:$I$9</definedName>
    <definedName name="a" localSheetId="2">{"Book1"}</definedName>
    <definedName name="B" localSheetId="2">{"Book1"}</definedName>
    <definedName name="Document_array" localSheetId="2">{"Book1"}</definedName>
    <definedName name="HTML_Control" localSheetId="2" hidden="1">{"'6.강수량'!$A$1:$O$37","'6.강수량'!$A$1:$C$1"}</definedName>
    <definedName name="sss" localSheetId="2">{"Book1"}</definedName>
    <definedName name="ㅁ1" localSheetId="2">#REF!</definedName>
    <definedName name="a" localSheetId="3">{"Book1"}</definedName>
    <definedName name="B" localSheetId="3">{"Book1"}</definedName>
    <definedName name="Document_array" localSheetId="3">{"Book1"}</definedName>
    <definedName name="HTML_Control" localSheetId="3" hidden="1">{"'6.강수량'!$A$1:$O$37","'6.강수량'!$A$1:$C$1"}</definedName>
    <definedName name="sss" localSheetId="3">{"Book1"}</definedName>
    <definedName name="ㅁ1" localSheetId="3">#REF!</definedName>
    <definedName name="무" localSheetId="3" hidden="1">{"'6.강수량'!$A$1:$O$37","'6.강수량'!$A$1:$C$1"}</definedName>
    <definedName name="토" localSheetId="3" hidden="1">{"'6.강수량'!$A$1:$O$37","'6.강수량'!$A$1:$C$1"}</definedName>
    <definedName name="a" localSheetId="4">{"Book1"}</definedName>
    <definedName name="B" localSheetId="4">{"Book1"}</definedName>
    <definedName name="Document_array" localSheetId="4">{"Book1"}</definedName>
    <definedName name="HTML_Control" localSheetId="4" hidden="1">{"'6.강수량'!$A$1:$O$37","'6.강수량'!$A$1:$C$1"}</definedName>
    <definedName name="sss" localSheetId="4">{"Book1"}</definedName>
    <definedName name="ㅁ1" localSheetId="4">#REF!</definedName>
    <definedName name="무" localSheetId="4" hidden="1">{"'6.강수량'!$A$1:$O$37","'6.강수량'!$A$1:$C$1"}</definedName>
    <definedName name="토" localSheetId="4" hidden="1">{"'6.강수량'!$A$1:$O$37","'6.강수량'!$A$1:$C$1"}</definedName>
    <definedName name="HTML_Control" localSheetId="5" hidden="1">{"'6.강수량'!$A$1:$O$37","'6.강수량'!$A$1:$C$1"}</definedName>
    <definedName name="_xlnm.Print_Area" localSheetId="5">'4.소방공무원'!$A$1:$N$19</definedName>
    <definedName name="a" localSheetId="6">{"Book1"}</definedName>
    <definedName name="AAA" localSheetId="6">'[4]18.농업용기계보유 '!$A$18:$K$1275</definedName>
    <definedName name="B" localSheetId="6">{"Book1"}</definedName>
    <definedName name="Document_array" localSheetId="6">{"Book1"}</definedName>
    <definedName name="HTML_Control" localSheetId="6" hidden="1">{"'6.강수량'!$A$1:$O$37","'6.강수량'!$A$1:$C$1"}</definedName>
    <definedName name="qqq" localSheetId="6">'[4]18.농업용기계보유 '!$A$18:$K$1275</definedName>
    <definedName name="sss" localSheetId="6">{"Book1"}</definedName>
    <definedName name="ㅁ1" localSheetId="6">#REF!</definedName>
    <definedName name="무" localSheetId="6" hidden="1">{"'6.강수량'!$A$1:$O$37","'6.강수량'!$A$1:$C$1"}</definedName>
    <definedName name="토" localSheetId="6" hidden="1">{"'6.강수량'!$A$1:$O$37","'6.강수량'!$A$1:$C$1"}</definedName>
    <definedName name="_xlnm.Print_Area" localSheetId="6">'5.국회의원및군의원'!$A$1:$N$16</definedName>
    <definedName name="a" localSheetId="7">{"Book1"}</definedName>
    <definedName name="AAA" localSheetId="7">'[4]18.농업용기계보유 '!$A$18:$K$1275</definedName>
    <definedName name="B" localSheetId="7">{"Book1"}</definedName>
    <definedName name="Document_array" localSheetId="7">{"Book1"}</definedName>
    <definedName name="HTML_Control" localSheetId="7" hidden="1">{"'6.강수량'!$A$1:$O$37","'6.강수량'!$A$1:$C$1"}</definedName>
    <definedName name="qqq" localSheetId="7">'[4]18.농업용기계보유 '!$A$18:$K$1275</definedName>
    <definedName name="sss" localSheetId="7">{"Book1"}</definedName>
    <definedName name="ㅁ1" localSheetId="7">#REF!</definedName>
    <definedName name="_xlnm.Print_Area" localSheetId="7">'6.경찰공무원'!$A$1:$F$18</definedName>
    <definedName name="a" localSheetId="8">{"Book1"}</definedName>
    <definedName name="B" localSheetId="8">{"Book1"}</definedName>
    <definedName name="Document_array" localSheetId="8">{"Book1"}</definedName>
    <definedName name="HTML_Control" localSheetId="8" hidden="1">{"'6.강수량'!$A$1:$O$37","'6.강수량'!$A$1:$C$1"}</definedName>
    <definedName name="sss" localSheetId="8">{"Book1"}</definedName>
    <definedName name="ㅁ1" localSheetId="8">#REF!</definedName>
    <definedName name="무" localSheetId="8" hidden="1">{"'6.강수량'!$A$1:$O$37","'6.강수량'!$A$1:$C$1"}</definedName>
    <definedName name="토" localSheetId="8" hidden="1">{"'6.강수량'!$A$1:$O$37","'6.강수량'!$A$1:$C$1"}</definedName>
    <definedName name="a" localSheetId="9">{"Book1"}</definedName>
    <definedName name="B" localSheetId="9">{"Book1"}</definedName>
    <definedName name="Document_array" localSheetId="9">{"Book1"}</definedName>
    <definedName name="HTML_Control" localSheetId="9" hidden="1">{"'6.강수량'!$A$1:$O$37","'6.강수량'!$A$1:$C$1"}</definedName>
    <definedName name="sss" localSheetId="9">{"Book1"}</definedName>
    <definedName name="ㅁ1" localSheetId="9">#REF!</definedName>
    <definedName name="무" localSheetId="9" hidden="1">{"'6.강수량'!$A$1:$O$37","'6.강수량'!$A$1:$C$1"}</definedName>
    <definedName name="토" localSheetId="9" hidden="1">{"'6.강수량'!$A$1:$O$37","'6.강수량'!$A$1:$C$1"}</definedName>
    <definedName name="_xlnm.Print_Area" localSheetId="9">'8.관내관공서및주요기관'!$A$1:$AJ$29</definedName>
    <definedName name="a" localSheetId="10">{"Book1"}</definedName>
    <definedName name="Document_array" localSheetId="10">{"Book1"}</definedName>
    <definedName name="HTML_Control" localSheetId="10" hidden="1">{"'6.강수량'!$A$1:$O$37","'6.강수량'!$A$1:$C$1"}</definedName>
    <definedName name="_xlnm.Print_Area" localSheetId="10">'9.민원서류처리'!$A$1:$J$14</definedName>
    <definedName name="a" localSheetId="11">{"Book1"}</definedName>
    <definedName name="Document_array" localSheetId="11">{"Book1"}</definedName>
    <definedName name="HTML_Control" localSheetId="11" hidden="1">{"'6.강수량'!$A$1:$O$37","'6.강수량'!$A$1:$C$1"}</definedName>
    <definedName name="_xlnm.Print_Area" localSheetId="11">'10.여권발급'!$A$1:$S$17</definedName>
    <definedName name="HTML_Control" localSheetId="12" hidden="1">{"'6.강수량'!$A$1:$O$37","'6.강수량'!$A$1:$C$1"}</definedName>
    <definedName name="_xlnm.Print_Area" localSheetId="12">'11.화재발생'!$A$1:$AB$17</definedName>
    <definedName name="HTML_Control" localSheetId="13" hidden="1">{"'6.강수량'!$A$1:$O$37","'6.강수량'!$A$1:$C$1"}</definedName>
    <definedName name="_xlnm.Print_Area" localSheetId="13">'12.발화요인별화재발생'!$A$1:$N$14</definedName>
    <definedName name="HTML_Control" localSheetId="14" hidden="1">{"'6.강수량'!$A$1:$O$37","'6.강수량'!$A$1:$C$1"}</definedName>
    <definedName name="_xlnm.Print_Area" localSheetId="14">'13.장소별화재발생'!$A$1:$W$15</definedName>
    <definedName name="a" localSheetId="15">{"Book1"}</definedName>
    <definedName name="Document_array" localSheetId="15">{"Book1"}</definedName>
    <definedName name="HTML_Control" localSheetId="15" hidden="1">{"'6.강수량'!$A$1:$O$37","'6.강수량'!$A$1:$C$1"}</definedName>
    <definedName name="sss" localSheetId="15">{"Book1"}</definedName>
    <definedName name="무" localSheetId="15" hidden="1">{"'6.강수량'!$A$1:$O$37","'6.강수량'!$A$1:$C$1"}</definedName>
    <definedName name="토" localSheetId="15" hidden="1">{"'6.강수량'!$A$1:$O$37","'6.강수량'!$A$1:$C$1"}</definedName>
    <definedName name="HTML_Control" localSheetId="16" hidden="1">{"'6.강수량'!$A$1:$O$37","'6.강수량'!$A$1:$C$1"}</definedName>
    <definedName name="_xlnm.Print_Area" localSheetId="16">'15.소방장비'!$A$1:$AY$15</definedName>
    <definedName name="HTML_Control" localSheetId="17" hidden="1">{"'6.강수량'!$A$1:$O$37","'6.강수량'!$A$1:$C$1"}</definedName>
    <definedName name="_xlnm.Print_Area" localSheetId="17">'16.119구급활동실적'!$A$1:$Q$15</definedName>
    <definedName name="HTML_Control" localSheetId="18" hidden="1">{"'6.강수량'!$A$1:$O$37","'6.강수량'!$A$1:$C$1"}</definedName>
    <definedName name="_xlnm.Print_Area" localSheetId="18">'17.119 구조활동실적'!$A$1:$O$17</definedName>
    <definedName name="a" localSheetId="19">{"Book1"}</definedName>
    <definedName name="B" localSheetId="19">{"Book1"}</definedName>
    <definedName name="Document_array" localSheetId="19">{"Book1"}</definedName>
    <definedName name="HTML_Control" localSheetId="19" hidden="1">{"'6.강수량'!$A$1:$O$37","'6.강수량'!$A$1:$C$1"}</definedName>
    <definedName name="sss" localSheetId="19">{"Book1"}</definedName>
    <definedName name="ㅁ1" localSheetId="19">#REF!</definedName>
    <definedName name="무" localSheetId="19" hidden="1">{"'6.강수량'!$A$1:$O$37","'6.강수량'!$A$1:$C$1"}</definedName>
    <definedName name="토" localSheetId="19" hidden="1">{"'6.강수량'!$A$1:$O$37","'6.강수량'!$A$1:$C$1"}</definedName>
    <definedName name="_xlnm.Print_Area" localSheetId="19">'18.재난사고발생및피해현황'!$A$1:$Y$15</definedName>
    <definedName name="a" localSheetId="20">{"Book1"}</definedName>
    <definedName name="Document_array" localSheetId="20">{"Book1"}</definedName>
    <definedName name="HTML_Control" localSheetId="20" hidden="1">{"'6.강수량'!$A$1:$O$37","'6.강수량'!$A$1:$C$1"}</definedName>
    <definedName name="sss" localSheetId="20">{"Book1"}</definedName>
    <definedName name="무" localSheetId="20" hidden="1">{"'6.강수량'!$A$1:$O$37","'6.강수량'!$A$1:$C$1"}</definedName>
    <definedName name="토" localSheetId="20" hidden="1">{"'6.강수량'!$A$1:$O$37","'6.강수량'!$A$1:$C$1"}</definedName>
    <definedName name="_xlnm.Print_Area" localSheetId="20">'19.자연재해발생및피해현황'!$A$1:$K$16</definedName>
    <definedName name="HTML_Control" localSheetId="21" hidden="1">{"'6.강수량'!$A$1:$O$37","'6.강수량'!$A$1:$C$1"}</definedName>
    <definedName name="_xlnm.Print_Area" localSheetId="21">'20.소방대상물현황'!$A$1:$AH$12</definedName>
    <definedName name="HTML_Control" localSheetId="22" hidden="1">{"'6.강수량'!$A$1:$O$37","'6.강수량'!$A$1:$C$1"}</definedName>
    <definedName name="_xlnm.Print_Titles" localSheetId="22">'21.위험물제조소설치현황'!$A:$A</definedName>
    <definedName name="a" localSheetId="23">{"Book1"}</definedName>
    <definedName name="B" localSheetId="23">{"Book1"}</definedName>
    <definedName name="Document_array" localSheetId="23">{"Book1"}</definedName>
    <definedName name="HTML_Control" localSheetId="23" hidden="1">{"'6.강수량'!$A$1:$O$37","'6.강수량'!$A$1:$C$1"}</definedName>
    <definedName name="sss" localSheetId="23">{"Book1"}</definedName>
    <definedName name="ㅁ1" localSheetId="23">#REF!</definedName>
    <definedName name="_xlnm.Print_Area" localSheetId="23">'22.교통사고건수(자동차)'!$A$1:$U$16</definedName>
    <definedName name="a" localSheetId="24">{"Book1"}</definedName>
    <definedName name="B" localSheetId="24">{"Book1"}</definedName>
    <definedName name="Document_array" localSheetId="24">{"Book1"}</definedName>
    <definedName name="HTML_Control" localSheetId="24" hidden="1">{"'6.강수량'!$A$1:$O$37","'6.강수량'!$A$1:$C$1"}</definedName>
    <definedName name="sss" localSheetId="24">{"Book1"}</definedName>
    <definedName name="ㅁ1" localSheetId="24">#REF!</definedName>
    <definedName name="a" localSheetId="25">{"Book1"}</definedName>
    <definedName name="B" localSheetId="25">{"Book1"}</definedName>
    <definedName name="Document_array" localSheetId="25">{"Book1"}</definedName>
    <definedName name="HTML_Control" localSheetId="25" hidden="1">{"'6.강수량'!$A$1:$O$37","'6.강수량'!$A$1:$C$1"}</definedName>
    <definedName name="sss" localSheetId="25">{"Book1"}</definedName>
    <definedName name="ㅁ1" localSheetId="25">#REF!</definedName>
  </definedNames>
  <calcPr calcId="191029" fullCalcOnLoad="1"/>
</workbook>
</file>

<file path=xl/styles.xml><?xml version="1.0" encoding="utf-8"?>
<styleSheet xmlns="http://schemas.openxmlformats.org/spreadsheetml/2006/main">
  <numFmts count="28">
    <numFmt numFmtId="164" formatCode="_-* #,##0_-;\-* #,##0_-;_-* &quot;-&quot;_-;_-@_-"/>
    <numFmt numFmtId="165" formatCode="#,##0_);[Red]\!\(#,##0\!\)"/>
    <numFmt numFmtId="166" formatCode="_-* #,##0.0_-;\-* #,##0.0_-;_-* &quot;-&quot;_-;_-@_-"/>
    <numFmt numFmtId="167" formatCode="_-* #,##0.00_-;\-* #,##0.00_-;_-* &quot;-&quot;_-;_-@_-"/>
    <numFmt numFmtId="168" formatCode="_ * #,##0_ ;_ * \!\-#,##0_ ;_ * &quot;-&quot;_ ;_ @_ "/>
    <numFmt numFmtId="169" formatCode="0_);[Red]\(0\)"/>
    <numFmt numFmtId="170" formatCode="&quot;₩&quot;#,##0.00;[Red]&quot;₩&quot;\-#,##0.00"/>
    <numFmt numFmtId="171" formatCode="_ &quot;₩&quot;* #,##0_ ;_ &quot;₩&quot;* \-#,##0_ ;_ &quot;₩&quot;* &quot;-&quot;_ ;_ @_ "/>
    <numFmt numFmtId="172" formatCode="&quot;$&quot;#,##0_);[Red]\(&quot;$&quot;#,##0\)"/>
    <numFmt numFmtId="173" formatCode="&quot;₩&quot;#,##0;[Red]&quot;₩&quot;\-#,##0"/>
    <numFmt numFmtId="174" formatCode="_ &quot;₩&quot;* #,##0.00_ ;_ &quot;₩&quot;* \-#,##0.00_ ;_ &quot;₩&quot;* &quot;-&quot;??_ ;_ @_ "/>
    <numFmt numFmtId="175" formatCode="&quot;$&quot;#,##0.00_);[Red]\(&quot;$&quot;#,##0.00\)"/>
    <numFmt numFmtId="176" formatCode="#,##0;[Red]&quot;-&quot;#,##0"/>
    <numFmt numFmtId="177" formatCode="_ * #,##0_ ;_ * \-#,##0_ ;_ * &quot;-&quot;_ ;_ @_ "/>
    <numFmt numFmtId="178" formatCode="#,##0.00;[Red]&quot;-&quot;#,##0.00"/>
    <numFmt numFmtId="179" formatCode="_ * #,##0.00_ ;_ * \-#,##0.00_ ;_ * &quot;-&quot;??_ ;_ @_ "/>
    <numFmt numFmtId="180" formatCode="&quot;₩&quot;#,##0;&quot;₩&quot;&quot;₩&quot;\-#,##0"/>
    <numFmt numFmtId="181" formatCode="_ * #,##0.00_ ;_ * \-#,##0.00_ ;_ * &quot;-&quot;_ ;_ @_ "/>
    <numFmt numFmtId="182" formatCode="&quot;₩&quot;#,##0.00;&quot;₩&quot;\-#,##0.00"/>
    <numFmt numFmtId="183" formatCode="_-[$€-2]* #,##0.00_-;\-[$€-2]* #,##0.00_-;_-[$€-2]* &quot;-&quot;??_-"/>
    <numFmt numFmtId="184" formatCode="_ * #,##0_ ;_ * &quot;₩&quot;&quot;₩&quot;\-#,##0_ ;_ * &quot;-&quot;_ ;_ @_ "/>
    <numFmt numFmtId="185" formatCode="&quot;₩&quot;#,##0;[Red]&quot;₩&quot;&quot;₩&quot;\-#,##0"/>
    <numFmt numFmtId="186" formatCode="_-* #,##0_-;\!\-* #,##0_-;_-* &quot;-&quot;_-;_-@_-"/>
    <numFmt numFmtId="187" formatCode="_ &quot;₩&quot;* #,##0.00_ ;_ &quot;₩&quot;* &quot;₩&quot;&quot;₩&quot;\-#,##0.00_ ;_ &quot;₩&quot;* &quot;-&quot;??_ ;_ @_ "/>
    <numFmt numFmtId="188" formatCode="#,##0_ "/>
    <numFmt numFmtId="189" formatCode="_ &quot;₩&quot;* #,##0_ ;_ &quot;₩&quot;* &quot;₩&quot;&quot;₩&quot;\-#,##0_ ;_ &quot;₩&quot;* &quot;-&quot;_ ;_ @_ "/>
    <numFmt numFmtId="190" formatCode="&quot;₩&quot;#,##0.00;[Red]&quot;₩&quot;&quot;₩&quot;&quot;₩&quot;\-#,##0.00"/>
    <numFmt numFmtId="191" formatCode="_ * #,##0.00_ ;_ * &quot;₩&quot;&quot;₩&quot;\-#,##0.00_ ;_ * &quot;-&quot;??_ ;_ @_ "/>
  </numFmts>
  <fonts count="71">
    <font>
      <name val="돋움"/>
      <charset val="129"/>
      <family val="3"/>
      <sz val="11"/>
    </font>
    <font>
      <name val="돋움"/>
      <charset val="129"/>
      <family val="3"/>
      <sz val="8"/>
    </font>
    <font>
      <name val="Courier"/>
      <family val="3"/>
      <b val="1"/>
      <color indexed="8"/>
      <sz val="1"/>
    </font>
    <font>
      <name val="Courier"/>
      <family val="3"/>
      <color indexed="8"/>
      <sz val="1"/>
    </font>
    <font>
      <name val="Arial"/>
      <family val="2"/>
      <sz val="10"/>
    </font>
    <font>
      <name val="바탕체"/>
      <charset val="129"/>
      <family val="1"/>
      <sz val="8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굴림"/>
      <charset val="129"/>
      <family val="3"/>
      <b val="1"/>
      <sz val="17"/>
    </font>
    <font>
      <name val="바탕체"/>
      <charset val="129"/>
      <family val="1"/>
      <sz val="12"/>
    </font>
    <font>
      <name val="돋움"/>
      <charset val="129"/>
      <family val="3"/>
      <b val="1"/>
      <sz val="9"/>
    </font>
    <font>
      <name val="돋움"/>
      <charset val="129"/>
      <family val="3"/>
      <sz val="10"/>
    </font>
    <font>
      <name val="굴림"/>
      <charset val="129"/>
      <family val="3"/>
      <b val="1"/>
      <sz val="15"/>
    </font>
    <font>
      <name val="굴림체"/>
      <charset val="129"/>
      <family val="3"/>
      <sz val="9"/>
    </font>
    <font>
      <name val="바탕"/>
      <charset val="129"/>
      <family val="1"/>
      <sz val="10"/>
    </font>
    <font>
      <name val="돋움"/>
      <charset val="129"/>
      <family val="3"/>
      <b val="1"/>
      <sz val="10"/>
    </font>
    <font>
      <name val="바탕체"/>
      <charset val="129"/>
      <family val="1"/>
      <sz val="10"/>
    </font>
    <font>
      <name val="돋움"/>
      <charset val="129"/>
      <family val="3"/>
      <b val="1"/>
      <sz val="17"/>
    </font>
    <font>
      <name val="돋움"/>
      <charset val="129"/>
      <family val="3"/>
      <color indexed="8"/>
      <sz val="11"/>
    </font>
    <font>
      <name val="돋움"/>
      <charset val="129"/>
      <family val="3"/>
      <color indexed="9"/>
      <sz val="11"/>
    </font>
    <font>
      <name val="돋움"/>
      <charset val="129"/>
      <family val="3"/>
      <color indexed="10"/>
      <sz val="11"/>
    </font>
    <font>
      <name val="돋움"/>
      <charset val="129"/>
      <family val="3"/>
      <b val="1"/>
      <color indexed="52"/>
      <sz val="11"/>
    </font>
    <font>
      <name val="돋움"/>
      <charset val="129"/>
      <family val="3"/>
      <color indexed="20"/>
      <sz val="11"/>
    </font>
    <font>
      <name val="돋움"/>
      <charset val="129"/>
      <family val="3"/>
      <color indexed="60"/>
      <sz val="11"/>
    </font>
    <font>
      <name val="돋움"/>
      <charset val="129"/>
      <family val="3"/>
      <i val="1"/>
      <color indexed="23"/>
      <sz val="11"/>
    </font>
    <font>
      <name val="돋움"/>
      <charset val="129"/>
      <family val="3"/>
      <b val="1"/>
      <color indexed="9"/>
      <sz val="11"/>
    </font>
    <font>
      <name val="돋움"/>
      <charset val="129"/>
      <family val="3"/>
      <color indexed="52"/>
      <sz val="11"/>
    </font>
    <font>
      <name val="돋움"/>
      <charset val="129"/>
      <family val="3"/>
      <b val="1"/>
      <color indexed="8"/>
      <sz val="11"/>
    </font>
    <font>
      <name val="돋움"/>
      <charset val="129"/>
      <family val="3"/>
      <color indexed="62"/>
      <sz val="11"/>
    </font>
    <font>
      <name val="돋움"/>
      <charset val="129"/>
      <family val="3"/>
      <b val="1"/>
      <color indexed="56"/>
      <sz val="15"/>
    </font>
    <font>
      <name val="돋움"/>
      <charset val="129"/>
      <family val="3"/>
      <b val="1"/>
      <color indexed="56"/>
      <sz val="13"/>
    </font>
    <font>
      <name val="돋움"/>
      <charset val="129"/>
      <family val="3"/>
      <b val="1"/>
      <color indexed="56"/>
      <sz val="11"/>
    </font>
    <font>
      <name val="돋움"/>
      <charset val="129"/>
      <family val="3"/>
      <color indexed="17"/>
      <sz val="11"/>
    </font>
    <font>
      <name val="돋움"/>
      <charset val="129"/>
      <family val="3"/>
      <b val="1"/>
      <color indexed="63"/>
      <sz val="11"/>
    </font>
    <font>
      <name val="굴림체"/>
      <charset val="129"/>
      <family val="3"/>
      <sz val="10"/>
    </font>
    <font>
      <name val="뼻뮝"/>
      <charset val="129"/>
      <family val="3"/>
      <sz val="14"/>
    </font>
    <font>
      <name val="뼻뮝"/>
      <charset val="129"/>
      <family val="3"/>
      <sz val="11"/>
    </font>
    <font>
      <name val="바탕"/>
      <charset val="129"/>
      <family val="1"/>
      <b val="1"/>
      <sz val="14"/>
    </font>
    <font>
      <name val="바탕"/>
      <charset val="129"/>
      <family val="1"/>
      <b val="1"/>
      <sz val="16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¸íÁ¶"/>
      <charset val="129"/>
      <family val="3"/>
      <sz val="12"/>
    </font>
    <font>
      <name val="¸iA¶"/>
      <charset val="129"/>
      <family val="3"/>
      <sz val="12"/>
    </font>
    <font>
      <name val="µ¸¿ò"/>
      <charset val="129"/>
      <family val="3"/>
      <sz val="11"/>
    </font>
    <font>
      <name val="¹UAAA¼"/>
      <charset val="129"/>
      <family val="3"/>
      <sz val="12"/>
    </font>
    <font>
      <name val="¹ÙÅÁÃ¼"/>
      <charset val="129"/>
      <family val="1"/>
      <sz val="12"/>
    </font>
    <font>
      <name val="Geneva"/>
      <family val="2"/>
      <sz val="10"/>
    </font>
    <font>
      <name val="System"/>
      <charset val="129"/>
      <family val="2"/>
      <sz val="12"/>
    </font>
    <font>
      <name val="μ¸¿o"/>
      <charset val="129"/>
      <family val="3"/>
      <sz val="11"/>
    </font>
    <font>
      <name val="±¼¸²A¼"/>
      <charset val="129"/>
      <family val="3"/>
      <sz val="12"/>
    </font>
    <font>
      <name val="±¼¸²Ã¼"/>
      <charset val="129"/>
      <family val="3"/>
      <sz val="12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Arial"/>
      <family val="2"/>
      <b val="1"/>
      <sz val="12"/>
    </font>
    <font>
      <name val="Arial"/>
      <family val="2"/>
      <b val="1"/>
      <sz val="18"/>
    </font>
    <font>
      <name val="Helv"/>
      <family val="2"/>
      <b val="1"/>
      <sz val="11"/>
    </font>
    <font>
      <name val="돋움"/>
      <charset val="129"/>
      <family val="3"/>
      <color indexed="8"/>
      <sz val="9"/>
    </font>
    <font>
      <name val="맑은 고딕"/>
      <charset val="129"/>
      <family val="3"/>
      <b val="1"/>
      <color indexed="56"/>
      <sz val="18"/>
    </font>
    <font>
      <name val="돋움"/>
      <charset val="129"/>
      <family val="3"/>
      <b val="1"/>
      <color indexed="8"/>
      <sz val="9"/>
    </font>
    <font>
      <name val="돋움"/>
      <charset val="129"/>
      <family val="3"/>
      <b val="1"/>
      <sz val="15"/>
    </font>
    <font>
      <name val="돋움"/>
      <charset val="129"/>
      <family val="3"/>
      <sz val="15"/>
    </font>
    <font>
      <name val="돋움"/>
      <charset val="129"/>
      <family val="3"/>
      <sz val="17"/>
    </font>
    <font>
      <name val="돋움"/>
      <charset val="129"/>
      <family val="3"/>
      <b val="1"/>
      <sz val="12"/>
    </font>
    <font>
      <name val="돋움"/>
      <charset val="129"/>
      <family val="3"/>
      <sz val="12"/>
    </font>
    <font>
      <name val="돋움"/>
      <charset val="129"/>
      <family val="3"/>
      <color indexed="8"/>
      <sz val="10"/>
    </font>
    <font>
      <name val="돋움"/>
      <charset val="129"/>
      <family val="3"/>
      <b val="1"/>
      <color indexed="8"/>
      <sz val="10"/>
    </font>
    <font>
      <name val="돋움"/>
      <charset val="129"/>
      <family val="3"/>
      <color rgb="FF000000"/>
      <sz val="9"/>
    </font>
    <font>
      <name val="돋움"/>
      <charset val="129"/>
      <family val="3"/>
      <b val="1"/>
      <color rgb="FF000000"/>
      <sz val="9"/>
    </font>
    <font>
      <name val="돋움"/>
      <charset val="129"/>
      <family val="3"/>
      <color theme="1"/>
      <sz val="9"/>
    </font>
    <font>
      <name val="돋움"/>
      <charset val="129"/>
      <family val="3"/>
      <b val="1"/>
      <color theme="1"/>
      <sz val="9"/>
    </font>
  </fonts>
  <fills count="29">
    <fill>
      <patternFill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</borders>
  <cellStyleXfs count="196">
    <xf numFmtId="0" fontId="6" fillId="0" borderId="0"/>
    <xf numFmtId="0" fontId="18" fillId="2" borderId="0" applyAlignment="1">
      <alignment vertical="center"/>
    </xf>
    <xf numFmtId="0" fontId="18" fillId="3" borderId="0" applyAlignment="1">
      <alignment vertical="center"/>
    </xf>
    <xf numFmtId="0" fontId="18" fillId="4" borderId="0" applyAlignment="1">
      <alignment vertical="center"/>
    </xf>
    <xf numFmtId="0" fontId="18" fillId="5" borderId="0" applyAlignment="1">
      <alignment vertical="center"/>
    </xf>
    <xf numFmtId="0" fontId="18" fillId="6" borderId="0" applyAlignment="1">
      <alignment vertical="center"/>
    </xf>
    <xf numFmtId="0" fontId="18" fillId="7" borderId="0" applyAlignment="1">
      <alignment vertical="center"/>
    </xf>
    <xf numFmtId="0" fontId="18" fillId="8" borderId="0" applyAlignment="1">
      <alignment vertical="center"/>
    </xf>
    <xf numFmtId="0" fontId="18" fillId="9" borderId="0" applyAlignment="1">
      <alignment vertical="center"/>
    </xf>
    <xf numFmtId="0" fontId="18" fillId="10" borderId="0" applyAlignment="1">
      <alignment vertical="center"/>
    </xf>
    <xf numFmtId="0" fontId="18" fillId="5" borderId="0" applyAlignment="1">
      <alignment vertical="center"/>
    </xf>
    <xf numFmtId="0" fontId="18" fillId="8" borderId="0" applyAlignment="1">
      <alignment vertical="center"/>
    </xf>
    <xf numFmtId="0" fontId="18" fillId="11" borderId="0" applyAlignment="1">
      <alignment vertical="center"/>
    </xf>
    <xf numFmtId="0" fontId="19" fillId="12" borderId="0" applyAlignment="1">
      <alignment vertical="center"/>
    </xf>
    <xf numFmtId="0" fontId="19" fillId="9" borderId="0" applyAlignment="1">
      <alignment vertical="center"/>
    </xf>
    <xf numFmtId="0" fontId="19" fillId="10" borderId="0" applyAlignment="1">
      <alignment vertical="center"/>
    </xf>
    <xf numFmtId="0" fontId="19" fillId="13" borderId="0" applyAlignment="1">
      <alignment vertical="center"/>
    </xf>
    <xf numFmtId="0" fontId="19" fillId="14" borderId="0" applyAlignment="1">
      <alignment vertical="center"/>
    </xf>
    <xf numFmtId="0" fontId="19" fillId="15" borderId="0" applyAlignment="1">
      <alignment vertical="center"/>
    </xf>
    <xf numFmtId="0" fontId="39" fillId="0" borderId="0"/>
    <xf numFmtId="0" fontId="40" fillId="0" borderId="0"/>
    <xf numFmtId="170" fontId="41" fillId="0" borderId="0"/>
    <xf numFmtId="170" fontId="42" fillId="0" borderId="0"/>
    <xf numFmtId="171" fontId="43" fillId="0" borderId="0"/>
    <xf numFmtId="170" fontId="42" fillId="0" borderId="0"/>
    <xf numFmtId="171" fontId="43" fillId="0" borderId="0"/>
    <xf numFmtId="170" fontId="44" fillId="0" borderId="0"/>
    <xf numFmtId="170" fontId="45" fillId="0" borderId="0"/>
    <xf numFmtId="172" fontId="46" fillId="0" borderId="0"/>
    <xf numFmtId="172" fontId="46" fillId="0" borderId="0"/>
    <xf numFmtId="172" fontId="46" fillId="0" borderId="0"/>
    <xf numFmtId="172" fontId="46" fillId="0" borderId="0"/>
    <xf numFmtId="0" fontId="46" fillId="0" borderId="0"/>
    <xf numFmtId="0" fontId="46" fillId="0" borderId="0"/>
    <xf numFmtId="171" fontId="44" fillId="0" borderId="0"/>
    <xf numFmtId="171" fontId="45" fillId="0" borderId="0"/>
    <xf numFmtId="173" fontId="41" fillId="0" borderId="0"/>
    <xf numFmtId="173" fontId="42" fillId="0" borderId="0"/>
    <xf numFmtId="174" fontId="43" fillId="0" borderId="0"/>
    <xf numFmtId="173" fontId="42" fillId="0" borderId="0"/>
    <xf numFmtId="174" fontId="43" fillId="0" borderId="0"/>
    <xf numFmtId="173" fontId="44" fillId="0" borderId="0"/>
    <xf numFmtId="173" fontId="45" fillId="0" borderId="0"/>
    <xf numFmtId="175" fontId="46" fillId="0" borderId="0"/>
    <xf numFmtId="175" fontId="46" fillId="0" borderId="0"/>
    <xf numFmtId="175" fontId="46" fillId="0" borderId="0"/>
    <xf numFmtId="175" fontId="46" fillId="0" borderId="0"/>
    <xf numFmtId="0" fontId="46" fillId="0" borderId="0"/>
    <xf numFmtId="0" fontId="46" fillId="0" borderId="0"/>
    <xf numFmtId="174" fontId="44" fillId="0" borderId="0"/>
    <xf numFmtId="174" fontId="45" fillId="0" borderId="0"/>
    <xf numFmtId="174" fontId="44" fillId="0" borderId="0"/>
    <xf numFmtId="174" fontId="45" fillId="0" borderId="0"/>
    <xf numFmtId="0" fontId="44" fillId="0" borderId="0"/>
    <xf numFmtId="0" fontId="45" fillId="0" borderId="0"/>
    <xf numFmtId="0" fontId="39" fillId="0" borderId="0"/>
    <xf numFmtId="0" fontId="39" fillId="0" borderId="0"/>
    <xf numFmtId="176" fontId="41" fillId="0" borderId="0"/>
    <xf numFmtId="176" fontId="42" fillId="0" borderId="0"/>
    <xf numFmtId="177" fontId="43" fillId="0" borderId="0"/>
    <xf numFmtId="176" fontId="42" fillId="0" borderId="0"/>
    <xf numFmtId="177" fontId="43" fillId="0" borderId="0"/>
    <xf numFmtId="38" fontId="44" fillId="0" borderId="0"/>
    <xf numFmtId="38" fontId="45" fillId="0" borderId="0"/>
    <xf numFmtId="177" fontId="44" fillId="0" borderId="0"/>
    <xf numFmtId="177" fontId="45" fillId="0" borderId="0"/>
    <xf numFmtId="178" fontId="41" fillId="0" borderId="0"/>
    <xf numFmtId="178" fontId="42" fillId="0" borderId="0"/>
    <xf numFmtId="179" fontId="43" fillId="0" borderId="0"/>
    <xf numFmtId="178" fontId="42" fillId="0" borderId="0"/>
    <xf numFmtId="179" fontId="43" fillId="0" borderId="0"/>
    <xf numFmtId="40" fontId="44" fillId="0" borderId="0"/>
    <xf numFmtId="40" fontId="45" fillId="0" borderId="0"/>
    <xf numFmtId="179" fontId="44" fillId="0" borderId="0"/>
    <xf numFmtId="179" fontId="45" fillId="0" borderId="0"/>
    <xf numFmtId="179" fontId="44" fillId="0" borderId="0"/>
    <xf numFmtId="179" fontId="45" fillId="0" borderId="0"/>
    <xf numFmtId="0" fontId="44" fillId="0" borderId="0"/>
    <xf numFmtId="0" fontId="45" fillId="0" borderId="0"/>
    <xf numFmtId="0" fontId="47" fillId="0" borderId="0"/>
    <xf numFmtId="0" fontId="44" fillId="0" borderId="0"/>
    <xf numFmtId="0" fontId="41" fillId="0" borderId="0"/>
    <xf numFmtId="0" fontId="42" fillId="0" borderId="0"/>
    <xf numFmtId="0" fontId="43" fillId="0" borderId="0"/>
    <xf numFmtId="0" fontId="42" fillId="0" borderId="0"/>
    <xf numFmtId="0" fontId="45" fillId="0" borderId="0"/>
    <xf numFmtId="0" fontId="48" fillId="0" borderId="0"/>
    <xf numFmtId="0" fontId="43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8" fillId="0" borderId="0"/>
    <xf numFmtId="0" fontId="43" fillId="0" borderId="0"/>
    <xf numFmtId="0" fontId="49" fillId="0" borderId="0"/>
    <xf numFmtId="0" fontId="50" fillId="0" borderId="0"/>
    <xf numFmtId="0" fontId="46" fillId="0" borderId="0"/>
    <xf numFmtId="0" fontId="46" fillId="0" borderId="0"/>
    <xf numFmtId="0" fontId="49" fillId="0" borderId="0"/>
    <xf numFmtId="0" fontId="50" fillId="0" borderId="0"/>
    <xf numFmtId="0" fontId="44" fillId="0" borderId="0"/>
    <xf numFmtId="0" fontId="45" fillId="0" borderId="0"/>
    <xf numFmtId="0" fontId="51" fillId="0" borderId="0"/>
    <xf numFmtId="177" fontId="4" fillId="0" borderId="0"/>
    <xf numFmtId="179" fontId="4" fillId="0" borderId="0"/>
    <xf numFmtId="3" fontId="4" fillId="0" borderId="0"/>
    <xf numFmtId="0" fontId="34" fillId="0" borderId="0"/>
    <xf numFmtId="180" fontId="6" fillId="0" borderId="0"/>
    <xf numFmtId="181" fontId="6" fillId="0" borderId="0"/>
    <xf numFmtId="182" fontId="6" fillId="0" borderId="0"/>
    <xf numFmtId="0" fontId="4" fillId="0" borderId="0"/>
    <xf numFmtId="183" fontId="9" fillId="0" borderId="0"/>
    <xf numFmtId="2" fontId="4" fillId="0" borderId="0"/>
    <xf numFmtId="38" fontId="52" fillId="16" borderId="0"/>
    <xf numFmtId="0" fontId="53" fillId="0" borderId="0" applyAlignment="1">
      <alignment horizontal="left"/>
    </xf>
    <xf numFmtId="0" fontId="54" fillId="0" borderId="1" applyAlignment="1">
      <alignment horizontal="left" vertical="center"/>
    </xf>
    <xf numFmtId="0" fontId="54" fillId="0" borderId="2" applyAlignment="1">
      <alignment horizontal="left" vertical="center"/>
    </xf>
    <xf numFmtId="0" fontId="55" fillId="0" borderId="0"/>
    <xf numFmtId="0" fontId="54" fillId="0" borderId="0"/>
    <xf numFmtId="0" fontId="55" fillId="0" borderId="0"/>
    <xf numFmtId="0" fontId="54" fillId="0" borderId="0"/>
    <xf numFmtId="10" fontId="52" fillId="16" borderId="3"/>
    <xf numFmtId="0" fontId="56" fillId="0" borderId="4"/>
    <xf numFmtId="0" fontId="9" fillId="0" borderId="0"/>
    <xf numFmtId="0" fontId="4" fillId="0" borderId="0"/>
    <xf numFmtId="10" fontId="4" fillId="0" borderId="0"/>
    <xf numFmtId="0" fontId="56" fillId="0" borderId="0"/>
    <xf numFmtId="0" fontId="4" fillId="0" borderId="5"/>
    <xf numFmtId="0" fontId="5" fillId="0" borderId="6" applyAlignment="1">
      <alignment horizontal="left"/>
    </xf>
    <xf numFmtId="0" fontId="19" fillId="17" borderId="0" applyAlignment="1">
      <alignment vertical="center"/>
    </xf>
    <xf numFmtId="0" fontId="19" fillId="18" borderId="0" applyAlignment="1">
      <alignment vertical="center"/>
    </xf>
    <xf numFmtId="0" fontId="19" fillId="19" borderId="0" applyAlignment="1">
      <alignment vertical="center"/>
    </xf>
    <xf numFmtId="0" fontId="19" fillId="13" borderId="0" applyAlignment="1">
      <alignment vertical="center"/>
    </xf>
    <xf numFmtId="0" fontId="19" fillId="14" borderId="0" applyAlignment="1">
      <alignment vertical="center"/>
    </xf>
    <xf numFmtId="0" fontId="19" fillId="20" borderId="0" applyAlignment="1">
      <alignment vertical="center"/>
    </xf>
    <xf numFmtId="0" fontId="20" fillId="0" borderId="0" applyAlignment="1">
      <alignment vertical="center"/>
    </xf>
    <xf numFmtId="0" fontId="21" fillId="21" borderId="7" applyAlignment="1">
      <alignment vertical="center"/>
    </xf>
    <xf numFmtId="184" fontId="6" fillId="0" borderId="0" applyProtection="1">
      <protection locked="0" hidden="0"/>
    </xf>
    <xf numFmtId="0" fontId="2" fillId="0" borderId="0" applyProtection="1">
      <protection locked="0" hidden="0"/>
    </xf>
    <xf numFmtId="0" fontId="2" fillId="0" borderId="0" applyProtection="1">
      <protection locked="0" hidden="0"/>
    </xf>
    <xf numFmtId="0" fontId="22" fillId="3" borderId="0" applyAlignment="1">
      <alignment vertical="center"/>
    </xf>
    <xf numFmtId="0" fontId="3" fillId="0" borderId="0" applyProtection="1">
      <protection locked="0" hidden="0"/>
    </xf>
    <xf numFmtId="0" fontId="3" fillId="0" borderId="0" applyProtection="1">
      <protection locked="0" hidden="0"/>
    </xf>
    <xf numFmtId="40" fontId="35" fillId="0" borderId="0"/>
    <xf numFmtId="38" fontId="35" fillId="0" borderId="0"/>
    <xf numFmtId="0" fontId="9" fillId="22" borderId="8" applyAlignment="1">
      <alignment vertical="center"/>
    </xf>
    <xf numFmtId="0" fontId="35" fillId="0" borderId="0"/>
    <xf numFmtId="0" fontId="35" fillId="0" borderId="0"/>
    <xf numFmtId="0" fontId="14" fillId="0" borderId="0" applyAlignment="1">
      <alignment vertical="center"/>
    </xf>
    <xf numFmtId="0" fontId="23" fillId="23" borderId="0" applyAlignment="1">
      <alignment vertical="center"/>
    </xf>
    <xf numFmtId="0" fontId="36" fillId="0" borderId="0"/>
    <xf numFmtId="0" fontId="24" fillId="0" borderId="0" applyAlignment="1">
      <alignment vertical="center"/>
    </xf>
    <xf numFmtId="0" fontId="25" fillId="24" borderId="9" applyAlignment="1">
      <alignment vertical="center"/>
    </xf>
    <xf numFmtId="185" fontId="4" fillId="0" borderId="0" applyAlignment="1">
      <alignment vertical="center"/>
    </xf>
    <xf numFmtId="41" fontId="6" fillId="0" borderId="0" applyAlignment="1">
      <alignment vertical="center"/>
    </xf>
    <xf numFmtId="41" fontId="6" fillId="0" borderId="0" applyAlignment="1">
      <alignment vertical="center"/>
    </xf>
    <xf numFmtId="186" fontId="9" fillId="0" borderId="0"/>
    <xf numFmtId="41" fontId="6" fillId="0" borderId="0"/>
    <xf numFmtId="0" fontId="34" fillId="0" borderId="0"/>
    <xf numFmtId="0" fontId="26" fillId="0" borderId="10" applyAlignment="1">
      <alignment vertical="center"/>
    </xf>
    <xf numFmtId="0" fontId="27" fillId="0" borderId="11" applyAlignment="1">
      <alignment vertical="center"/>
    </xf>
    <xf numFmtId="0" fontId="28" fillId="7" borderId="7" applyAlignment="1">
      <alignment vertical="center"/>
    </xf>
    <xf numFmtId="4" fontId="3" fillId="0" borderId="0" applyProtection="1">
      <protection locked="0" hidden="0"/>
    </xf>
    <xf numFmtId="187" fontId="6" fillId="0" borderId="0" applyProtection="1">
      <protection locked="0" hidden="0"/>
    </xf>
    <xf numFmtId="0" fontId="37" fillId="0" borderId="0" applyAlignment="1">
      <alignment vertical="center"/>
    </xf>
    <xf numFmtId="0" fontId="29" fillId="0" borderId="12" applyAlignment="1">
      <alignment vertical="center"/>
    </xf>
    <xf numFmtId="0" fontId="30" fillId="0" borderId="13" applyAlignment="1">
      <alignment vertical="center"/>
    </xf>
    <xf numFmtId="0" fontId="31" fillId="0" borderId="14" applyAlignment="1">
      <alignment vertical="center"/>
    </xf>
    <xf numFmtId="0" fontId="31" fillId="0" borderId="0" applyAlignment="1">
      <alignment vertical="center"/>
    </xf>
    <xf numFmtId="0" fontId="58" fillId="0" borderId="0" applyAlignment="1">
      <alignment vertical="center"/>
    </xf>
    <xf numFmtId="0" fontId="32" fillId="4" borderId="0" applyAlignment="1">
      <alignment vertical="center"/>
    </xf>
    <xf numFmtId="0" fontId="33" fillId="21" borderId="15" applyAlignment="1">
      <alignment vertical="center"/>
    </xf>
    <xf numFmtId="41" fontId="6" fillId="0" borderId="0"/>
    <xf numFmtId="168" fontId="9" fillId="0" borderId="0"/>
    <xf numFmtId="168" fontId="9" fillId="0" borderId="0"/>
    <xf numFmtId="168" fontId="9" fillId="0" borderId="0"/>
    <xf numFmtId="0" fontId="9" fillId="0" borderId="0"/>
    <xf numFmtId="188" fontId="9" fillId="0" borderId="0"/>
    <xf numFmtId="188" fontId="9" fillId="0" borderId="0"/>
    <xf numFmtId="0" fontId="9" fillId="0" borderId="0"/>
    <xf numFmtId="168" fontId="9" fillId="0" borderId="0"/>
    <xf numFmtId="177" fontId="9" fillId="0" borderId="0"/>
    <xf numFmtId="0" fontId="9" fillId="0" borderId="0"/>
    <xf numFmtId="0" fontId="38" fillId="0" borderId="0" applyAlignment="1">
      <alignment vertical="center"/>
    </xf>
    <xf numFmtId="189" fontId="6" fillId="0" borderId="0" applyProtection="1">
      <protection locked="0" hidden="0"/>
    </xf>
    <xf numFmtId="0" fontId="9" fillId="0" borderId="0"/>
    <xf numFmtId="0" fontId="6" fillId="0" borderId="0" applyAlignment="1">
      <alignment vertical="center"/>
    </xf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13" fillId="0" borderId="0"/>
    <xf numFmtId="0" fontId="3" fillId="0" borderId="5" applyProtection="1">
      <protection locked="0" hidden="0"/>
    </xf>
    <xf numFmtId="190" fontId="6" fillId="0" borderId="0" applyProtection="1">
      <protection locked="0" hidden="0"/>
    </xf>
    <xf numFmtId="191" fontId="6" fillId="0" borderId="0" applyProtection="1">
      <protection locked="0" hidden="0"/>
    </xf>
  </cellStyleXfs>
  <cellXfs count="869">
    <xf numFmtId="0" fontId="0" fillId="0" borderId="0" pivotButton="0" quotePrefix="0" xfId="0"/>
    <xf numFmtId="0" fontId="12" fillId="16" borderId="0" applyAlignment="1" pivotButton="0" quotePrefix="0" xfId="0">
      <alignment horizontal="center" vertical="center"/>
    </xf>
    <xf numFmtId="0" fontId="7" fillId="16" borderId="0" applyAlignment="1" pivotButton="0" quotePrefix="0" xfId="0">
      <alignment horizontal="center" vertical="center"/>
    </xf>
    <xf numFmtId="0" fontId="10" fillId="0" borderId="0" applyAlignment="1" pivotButton="0" quotePrefix="0" xfId="0">
      <alignment vertical="center" shrinkToFit="1"/>
    </xf>
    <xf numFmtId="0" fontId="7" fillId="16" borderId="0" applyAlignment="1" pivotButton="0" quotePrefix="0" xfId="0">
      <alignment horizontal="right" vertical="center"/>
    </xf>
    <xf numFmtId="0" fontId="7" fillId="16" borderId="17" applyAlignment="1" pivotButton="0" quotePrefix="0" xfId="0">
      <alignment horizontal="center" vertical="center" wrapText="1"/>
    </xf>
    <xf numFmtId="0" fontId="7" fillId="16" borderId="18" applyAlignment="1" pivotButton="0" quotePrefix="0" xfId="0">
      <alignment horizontal="center" vertical="center" wrapText="1"/>
    </xf>
    <xf numFmtId="0" fontId="10" fillId="0" borderId="4" applyAlignment="1" pivotButton="0" quotePrefix="0" xfId="0">
      <alignment horizontal="center" vertical="center"/>
    </xf>
    <xf numFmtId="0" fontId="10" fillId="0" borderId="21" applyAlignment="1" pivotButton="0" quotePrefix="0" xfId="0">
      <alignment horizontal="center" vertical="center"/>
    </xf>
    <xf numFmtId="49" fontId="16" fillId="16" borderId="0" applyAlignment="1" pivotButton="0" quotePrefix="0" xfId="190">
      <alignment horizontal="center" vertical="center"/>
    </xf>
    <xf numFmtId="0" fontId="16" fillId="16" borderId="0" applyAlignment="1" pivotButton="0" quotePrefix="0" xfId="190">
      <alignment horizontal="center" vertical="center"/>
    </xf>
    <xf numFmtId="49" fontId="9" fillId="16" borderId="0" applyAlignment="1" pivotButton="0" quotePrefix="0" xfId="190">
      <alignment horizontal="center" vertical="center"/>
    </xf>
    <xf numFmtId="0" fontId="9" fillId="16" borderId="0" applyAlignment="1" pivotButton="0" quotePrefix="0" xfId="190">
      <alignment horizontal="center" vertical="center"/>
    </xf>
    <xf numFmtId="3" fontId="10" fillId="26" borderId="23" applyAlignment="1" pivotButton="0" quotePrefix="0" xfId="0">
      <alignment vertical="center"/>
    </xf>
    <xf numFmtId="0" fontId="10" fillId="26" borderId="4" applyAlignment="1" pivotButton="0" quotePrefix="0" xfId="0">
      <alignment horizontal="center" vertical="center"/>
    </xf>
    <xf numFmtId="0" fontId="7" fillId="16" borderId="26" applyAlignment="1" applyProtection="1" pivotButton="0" quotePrefix="0" xfId="185">
      <alignment horizontal="center" vertical="center" wrapText="1"/>
      <protection locked="1" hidden="1"/>
    </xf>
    <xf numFmtId="0" fontId="7" fillId="16" borderId="18" applyAlignment="1" applyProtection="1" pivotButton="0" quotePrefix="0" xfId="185">
      <alignment horizontal="center" vertical="center" wrapText="1"/>
      <protection locked="1" hidden="1"/>
    </xf>
    <xf numFmtId="0" fontId="7" fillId="26" borderId="27" applyAlignment="1" pivotButton="0" quotePrefix="0" xfId="188">
      <alignment vertical="center" wrapText="1"/>
    </xf>
    <xf numFmtId="0" fontId="7" fillId="16" borderId="4" applyAlignment="1" applyProtection="1" pivotButton="0" quotePrefix="0" xfId="185">
      <alignment horizontal="center" vertical="center"/>
      <protection locked="1" hidden="1"/>
    </xf>
    <xf numFmtId="0" fontId="68" fillId="0" borderId="4" applyAlignment="1" pivotButton="0" quotePrefix="0" xfId="0">
      <alignment horizontal="center" vertical="center" shrinkToFit="1"/>
    </xf>
    <xf numFmtId="0" fontId="7" fillId="26" borderId="16" applyAlignment="1" pivotButton="0" quotePrefix="0" xfId="0">
      <alignment vertical="center" shrinkToFit="1"/>
    </xf>
    <xf numFmtId="0" fontId="1" fillId="16" borderId="19" applyAlignment="1" pivotButton="0" quotePrefix="0" xfId="0">
      <alignment horizontal="center" vertical="center" wrapText="1"/>
    </xf>
    <xf numFmtId="0" fontId="67" fillId="0" borderId="23" applyAlignment="1" pivotButton="0" quotePrefix="0" xfId="0">
      <alignment horizontal="center" vertical="center"/>
    </xf>
    <xf numFmtId="0" fontId="7" fillId="0" borderId="22" applyAlignment="1" pivotButton="0" quotePrefix="1" xfId="189">
      <alignment horizontal="center" vertical="center"/>
    </xf>
    <xf numFmtId="0" fontId="7" fillId="0" borderId="22" applyAlignment="1" pivotButton="0" quotePrefix="0" xfId="189">
      <alignment horizontal="left" vertical="center" shrinkToFit="1"/>
    </xf>
    <xf numFmtId="0" fontId="7" fillId="0" borderId="22" applyAlignment="1" pivotButton="0" quotePrefix="0" xfId="0">
      <alignment horizontal="right" vertical="center"/>
    </xf>
    <xf numFmtId="0" fontId="7" fillId="16" borderId="0" applyAlignment="1" applyProtection="1" pivotButton="0" quotePrefix="0" xfId="185">
      <alignment horizontal="center" vertical="center"/>
      <protection locked="1" hidden="1"/>
    </xf>
    <xf numFmtId="0" fontId="7" fillId="16" borderId="0" applyAlignment="1" applyProtection="1" pivotButton="0" quotePrefix="0" xfId="185">
      <alignment horizontal="left" vertical="center"/>
      <protection locked="1" hidden="1"/>
    </xf>
    <xf numFmtId="0" fontId="7" fillId="0" borderId="0" applyAlignment="1" pivotButton="0" quotePrefix="0" xfId="0">
      <alignment vertical="center"/>
    </xf>
    <xf numFmtId="0" fontId="7" fillId="0" borderId="22" applyAlignment="1" pivotButton="0" quotePrefix="0" xfId="0">
      <alignment vertical="center" wrapText="1"/>
    </xf>
    <xf numFmtId="0" fontId="7" fillId="0" borderId="29" applyAlignment="1" pivotButton="0" quotePrefix="0" xfId="0">
      <alignment vertical="center" wrapText="1"/>
    </xf>
    <xf numFmtId="0" fontId="7" fillId="0" borderId="16" applyAlignment="1" pivotButton="0" quotePrefix="0" xfId="0">
      <alignment horizontal="center" vertical="center"/>
    </xf>
    <xf numFmtId="0" fontId="7" fillId="0" borderId="16" applyAlignment="1" pivotButton="0" quotePrefix="0" xfId="0">
      <alignment vertical="center"/>
    </xf>
    <xf numFmtId="0" fontId="7" fillId="26" borderId="4" applyAlignment="1" pivotButton="0" quotePrefix="0" xfId="0">
      <alignment horizontal="center" vertical="center"/>
    </xf>
    <xf numFmtId="0" fontId="7" fillId="0" borderId="0" applyAlignment="1" pivotButton="0" quotePrefix="0" xfId="187">
      <alignment horizontal="right" vertical="center"/>
    </xf>
    <xf numFmtId="0" fontId="7" fillId="0" borderId="0" applyAlignment="1" pivotButton="0" quotePrefix="0" xfId="0">
      <alignment horizontal="center" vertical="center" shrinkToFit="1"/>
    </xf>
    <xf numFmtId="0" fontId="10" fillId="0" borderId="0" applyAlignment="1" pivotButton="0" quotePrefix="0" xfId="0">
      <alignment vertical="center"/>
    </xf>
    <xf numFmtId="0" fontId="7" fillId="16" borderId="34" applyAlignment="1" pivotButton="0" quotePrefix="0" xfId="180">
      <alignment horizontal="center" vertical="center" wrapText="1"/>
    </xf>
    <xf numFmtId="0" fontId="7" fillId="16" borderId="35" applyAlignment="1" pivotButton="0" quotePrefix="0" xfId="191">
      <alignment horizontal="center" vertical="center" wrapText="1"/>
    </xf>
    <xf numFmtId="0" fontId="7" fillId="16" borderId="36" applyAlignment="1" pivotButton="0" quotePrefix="0" xfId="191">
      <alignment horizontal="center" vertical="center" wrapText="1"/>
    </xf>
    <xf numFmtId="0" fontId="7" fillId="16" borderId="37" applyAlignment="1" pivotButton="0" quotePrefix="0" xfId="191">
      <alignment horizontal="center" vertical="center" wrapText="1"/>
    </xf>
    <xf numFmtId="0" fontId="7" fillId="16" borderId="38" applyAlignment="1" pivotButton="0" quotePrefix="0" xfId="191">
      <alignment horizontal="center" vertical="center" wrapText="1"/>
    </xf>
    <xf numFmtId="0" fontId="61" fillId="0" borderId="0" applyAlignment="1" pivotButton="0" quotePrefix="0" xfId="0">
      <alignment vertical="center" shrinkToFit="1"/>
    </xf>
    <xf numFmtId="0" fontId="62" fillId="0" borderId="0" applyAlignment="1" pivotButton="0" quotePrefix="0" xfId="0">
      <alignment vertical="center" shrinkToFit="1"/>
    </xf>
    <xf numFmtId="0" fontId="7" fillId="26" borderId="0" applyAlignment="1" pivotButton="0" quotePrefix="0" xfId="0">
      <alignment horizontal="right" vertical="center"/>
    </xf>
    <xf numFmtId="0" fontId="11" fillId="0" borderId="0" applyAlignment="1" pivotButton="0" quotePrefix="0" xfId="0">
      <alignment vertical="center" shrinkToFit="1"/>
    </xf>
    <xf numFmtId="0" fontId="7" fillId="0" borderId="0" applyAlignment="1" pivotButton="0" quotePrefix="0" xfId="0">
      <alignment horizontal="left" vertical="center" shrinkToFit="1"/>
    </xf>
    <xf numFmtId="0" fontId="7" fillId="16" borderId="0" applyAlignment="1" pivotButton="0" quotePrefix="0" xfId="188">
      <alignment horizontal="right" vertical="center"/>
    </xf>
    <xf numFmtId="0" fontId="7" fillId="16" borderId="0" applyAlignment="1" pivotButton="0" quotePrefix="0" xfId="191">
      <alignment vertical="center"/>
    </xf>
    <xf numFmtId="0" fontId="7" fillId="16" borderId="0" applyAlignment="1" pivotButton="0" quotePrefix="0" xfId="191">
      <alignment horizontal="left" vertical="center"/>
    </xf>
    <xf numFmtId="0" fontId="7" fillId="16" borderId="0" applyAlignment="1" pivotButton="0" quotePrefix="0" xfId="191">
      <alignment horizontal="right" vertical="center"/>
    </xf>
    <xf numFmtId="0" fontId="7" fillId="0" borderId="0" applyAlignment="1" pivotButton="0" quotePrefix="0" xfId="0">
      <alignment vertical="center" shrinkToFit="1"/>
    </xf>
    <xf numFmtId="0" fontId="7" fillId="16" borderId="0" applyAlignment="1" pivotButton="0" quotePrefix="0" xfId="0">
      <alignment vertical="center"/>
    </xf>
    <xf numFmtId="0" fontId="7" fillId="16" borderId="0" applyAlignment="1" pivotButton="0" quotePrefix="0" xfId="0">
      <alignment horizontal="left" vertical="center"/>
    </xf>
    <xf numFmtId="0" fontId="7" fillId="16" borderId="0" applyAlignment="1" pivotButton="0" quotePrefix="0" xfId="174">
      <alignment horizontal="center" vertical="center"/>
    </xf>
    <xf numFmtId="0" fontId="62" fillId="0" borderId="0" applyAlignment="1" pivotButton="0" quotePrefix="0" xfId="189">
      <alignment vertical="center"/>
    </xf>
    <xf numFmtId="0" fontId="7" fillId="0" borderId="4" applyAlignment="1" pivotButton="0" quotePrefix="0" xfId="189">
      <alignment vertical="center"/>
    </xf>
    <xf numFmtId="0" fontId="7" fillId="0" borderId="0" applyAlignment="1" pivotButton="0" quotePrefix="0" xfId="189">
      <alignment horizontal="right" vertical="center"/>
    </xf>
    <xf numFmtId="0" fontId="11" fillId="0" borderId="0" applyAlignment="1" pivotButton="0" quotePrefix="0" xfId="0">
      <alignment vertical="center"/>
    </xf>
    <xf numFmtId="0" fontId="11" fillId="0" borderId="4" applyAlignment="1" pivotButton="0" quotePrefix="0" xfId="0">
      <alignment vertical="center"/>
    </xf>
    <xf numFmtId="0" fontId="11" fillId="0" borderId="4" applyAlignment="1" pivotButton="0" quotePrefix="0" xfId="0">
      <alignment horizontal="right" vertical="center"/>
    </xf>
    <xf numFmtId="0" fontId="11" fillId="0" borderId="0" applyAlignment="1" pivotButton="0" quotePrefix="0" xfId="0">
      <alignment horizontal="left" vertical="center"/>
    </xf>
    <xf numFmtId="0" fontId="1" fillId="16" borderId="0" applyAlignment="1" pivotButton="0" quotePrefix="0" xfId="192">
      <alignment horizontal="right" vertical="center"/>
    </xf>
    <xf numFmtId="0" fontId="63" fillId="16" borderId="4" applyAlignment="1" pivotButton="0" quotePrefix="0" xfId="0">
      <alignment vertical="center" wrapText="1"/>
    </xf>
    <xf numFmtId="0" fontId="17" fillId="16" borderId="0" applyAlignment="1" pivotButton="0" quotePrefix="0" xfId="0">
      <alignment vertical="center"/>
    </xf>
    <xf numFmtId="0" fontId="64" fillId="16" borderId="0" applyAlignment="1" applyProtection="1" pivotButton="0" quotePrefix="0" xfId="185">
      <alignment horizontal="center" vertical="center"/>
      <protection locked="1" hidden="1"/>
    </xf>
    <xf numFmtId="0" fontId="7" fillId="16" borderId="0" applyAlignment="1" applyProtection="1" pivotButton="0" quotePrefix="0" xfId="185">
      <alignment horizontal="right" vertical="center"/>
      <protection locked="1" hidden="1"/>
    </xf>
    <xf numFmtId="0" fontId="17" fillId="0" borderId="0" applyAlignment="1" pivotButton="0" quotePrefix="0" xfId="0">
      <alignment vertical="center"/>
    </xf>
    <xf numFmtId="0" fontId="7" fillId="0" borderId="4" applyAlignment="1" pivotButton="0" quotePrefix="0" xfId="0">
      <alignment vertical="center"/>
    </xf>
    <xf numFmtId="0" fontId="7" fillId="0" borderId="4" applyAlignment="1" pivotButton="0" quotePrefix="0" xfId="0">
      <alignment horizontal="right" vertical="center"/>
    </xf>
    <xf numFmtId="0" fontId="7" fillId="0" borderId="0" applyAlignment="1" pivotButton="0" quotePrefix="0" xfId="0">
      <alignment horizontal="right" vertical="center"/>
    </xf>
    <xf numFmtId="0" fontId="62" fillId="0" borderId="0" applyAlignment="1" pivotButton="0" quotePrefix="0" xfId="0">
      <alignment vertical="center"/>
    </xf>
    <xf numFmtId="0" fontId="7" fillId="0" borderId="4" applyAlignment="1" pivotButton="0" quotePrefix="0" xfId="189">
      <alignment horizontal="right" vertical="center"/>
    </xf>
    <xf numFmtId="0" fontId="7" fillId="26" borderId="23" applyAlignment="1" pivotButton="0" quotePrefix="0" xfId="0">
      <alignment horizontal="center" vertical="center"/>
    </xf>
    <xf numFmtId="0" fontId="7" fillId="26" borderId="33" applyAlignment="1" pivotButton="0" quotePrefix="0" xfId="0">
      <alignment vertical="center" wrapText="1"/>
    </xf>
    <xf numFmtId="0" fontId="7" fillId="16" borderId="27" applyAlignment="1" pivotButton="0" quotePrefix="0" xfId="0">
      <alignment vertical="center" wrapText="1"/>
    </xf>
    <xf numFmtId="0" fontId="7" fillId="26" borderId="17" applyAlignment="1" pivotButton="0" quotePrefix="0" xfId="0">
      <alignment vertical="center" wrapText="1"/>
    </xf>
    <xf numFmtId="0" fontId="7" fillId="16" borderId="30" applyAlignment="1" pivotButton="0" quotePrefix="0" xfId="0">
      <alignment vertical="center" wrapText="1"/>
    </xf>
    <xf numFmtId="0" fontId="7" fillId="0" borderId="27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  <xf numFmtId="0" fontId="7" fillId="0" borderId="39" applyAlignment="1" pivotButton="0" quotePrefix="0" xfId="0">
      <alignment vertical="center" wrapText="1"/>
    </xf>
    <xf numFmtId="0" fontId="7" fillId="26" borderId="22" applyAlignment="1" pivotButton="0" quotePrefix="0" xfId="0">
      <alignment vertical="center"/>
    </xf>
    <xf numFmtId="0" fontId="7" fillId="26" borderId="22" applyAlignment="1" pivotButton="0" quotePrefix="0" xfId="0">
      <alignment horizontal="right" vertical="center"/>
    </xf>
    <xf numFmtId="0" fontId="15" fillId="0" borderId="4" applyAlignment="1" pivotButton="0" quotePrefix="0" xfId="0">
      <alignment horizontal="center" vertical="center" shrinkToFit="1"/>
    </xf>
    <xf numFmtId="0" fontId="15" fillId="0" borderId="0" applyAlignment="1" pivotButton="0" quotePrefix="0" xfId="0">
      <alignment vertical="center"/>
    </xf>
    <xf numFmtId="0" fontId="70" fillId="0" borderId="4" applyAlignment="1" pivotButton="0" quotePrefix="0" xfId="189">
      <alignment horizontal="center" vertical="center"/>
    </xf>
    <xf numFmtId="0" fontId="70" fillId="0" borderId="0" applyAlignment="1" pivotButton="0" quotePrefix="0" xfId="189">
      <alignment vertical="center"/>
    </xf>
    <xf numFmtId="0" fontId="1" fillId="16" borderId="36" applyAlignment="1" pivotButton="0" quotePrefix="0" xfId="191">
      <alignment horizontal="center" vertical="center" wrapText="1"/>
    </xf>
    <xf numFmtId="0" fontId="7" fillId="26" borderId="17" applyAlignment="1" pivotButton="0" quotePrefix="0" xfId="188">
      <alignment vertical="center" wrapText="1"/>
    </xf>
    <xf numFmtId="0" fontId="7" fillId="0" borderId="42" applyAlignment="1" pivotButton="0" quotePrefix="0" xfId="0">
      <alignment vertical="center"/>
    </xf>
    <xf numFmtId="0" fontId="11" fillId="26" borderId="0" applyAlignment="1" pivotButton="0" quotePrefix="0" xfId="0">
      <alignment vertical="center"/>
    </xf>
    <xf numFmtId="0" fontId="7" fillId="26" borderId="0" applyAlignment="1" pivotButton="0" quotePrefix="0" xfId="189">
      <alignment horizontal="center" vertical="center"/>
    </xf>
    <xf numFmtId="0" fontId="69" fillId="26" borderId="23" applyAlignment="1" pivotButton="0" quotePrefix="0" xfId="189">
      <alignment horizontal="center" vertical="center"/>
    </xf>
    <xf numFmtId="0" fontId="69" fillId="26" borderId="0" applyAlignment="1" pivotButton="0" quotePrefix="0" xfId="189">
      <alignment vertical="center"/>
    </xf>
    <xf numFmtId="0" fontId="7" fillId="26" borderId="0" applyAlignment="1" pivotButton="0" quotePrefix="0" xfId="189">
      <alignment vertical="center"/>
    </xf>
    <xf numFmtId="0" fontId="69" fillId="26" borderId="0" applyAlignment="1" pivotButton="0" quotePrefix="0" xfId="189">
      <alignment horizontal="center" vertical="center"/>
    </xf>
    <xf numFmtId="0" fontId="11" fillId="26" borderId="23" applyAlignment="1" pivotButton="0" quotePrefix="0" xfId="0">
      <alignment horizontal="center" vertical="center" shrinkToFit="1"/>
    </xf>
    <xf numFmtId="0" fontId="11" fillId="26" borderId="0" applyAlignment="1" pivotButton="0" quotePrefix="0" xfId="0">
      <alignment horizontal="center" vertical="center" shrinkToFit="1"/>
    </xf>
    <xf numFmtId="0" fontId="7" fillId="26" borderId="23" applyAlignment="1" pivotButton="0" quotePrefix="0" xfId="0">
      <alignment horizontal="center" vertical="center" shrinkToFit="1"/>
    </xf>
    <xf numFmtId="0" fontId="67" fillId="26" borderId="0" applyAlignment="1" pivotButton="0" quotePrefix="0" xfId="0">
      <alignment horizontal="center" vertical="center" shrinkToFit="1"/>
    </xf>
    <xf numFmtId="0" fontId="67" fillId="26" borderId="23" applyAlignment="1" pivotButton="0" quotePrefix="0" xfId="0">
      <alignment horizontal="center" vertical="center" shrinkToFit="1"/>
    </xf>
    <xf numFmtId="0" fontId="7" fillId="26" borderId="4" applyAlignment="1" pivotButton="0" quotePrefix="0" xfId="0">
      <alignment horizontal="center" vertical="center" wrapText="1"/>
    </xf>
    <xf numFmtId="0" fontId="70" fillId="26" borderId="4" applyAlignment="1" pivotButton="0" quotePrefix="0" xfId="0">
      <alignment horizontal="center" vertical="center"/>
    </xf>
    <xf numFmtId="0" fontId="70" fillId="0" borderId="21" applyAlignment="1" pivotButton="0" quotePrefix="0" xfId="0">
      <alignment horizontal="center" vertical="center"/>
    </xf>
    <xf numFmtId="0" fontId="10" fillId="0" borderId="4" applyAlignment="1" pivotButton="0" quotePrefix="0" xfId="0">
      <alignment horizontal="center" vertical="center" shrinkToFit="1"/>
    </xf>
    <xf numFmtId="0" fontId="10" fillId="0" borderId="24" applyAlignment="1" pivotButton="0" quotePrefix="0" xfId="0">
      <alignment horizontal="center" vertical="center"/>
    </xf>
    <xf numFmtId="0" fontId="10" fillId="0" borderId="21" applyAlignment="1" pivotButton="0" quotePrefix="0" xfId="0">
      <alignment horizontal="center" vertical="center" shrinkToFit="1"/>
    </xf>
    <xf numFmtId="0" fontId="10" fillId="0" borderId="24" applyAlignment="1" pivotButton="0" quotePrefix="0" xfId="0">
      <alignment horizontal="center" vertical="center" shrinkToFit="1"/>
    </xf>
    <xf numFmtId="0" fontId="57" fillId="16" borderId="0" applyAlignment="1" applyProtection="1" pivotButton="0" quotePrefix="0" xfId="185">
      <alignment horizontal="center" vertical="center"/>
      <protection locked="1" hidden="1"/>
    </xf>
    <xf numFmtId="0" fontId="59" fillId="0" borderId="24" applyAlignment="1" pivotButton="0" quotePrefix="0" xfId="0">
      <alignment horizontal="center" vertical="center"/>
    </xf>
    <xf numFmtId="0" fontId="59" fillId="0" borderId="0" applyAlignment="1" pivotButton="0" quotePrefix="0" xfId="0">
      <alignment vertical="center"/>
    </xf>
    <xf numFmtId="0" fontId="57" fillId="0" borderId="0" applyAlignment="1" pivotButton="0" quotePrefix="0" xfId="0">
      <alignment vertical="center" shrinkToFit="1"/>
    </xf>
    <xf numFmtId="0" fontId="7" fillId="0" borderId="0" applyAlignment="1" pivotButton="0" quotePrefix="0" xfId="189">
      <alignment horizontal="left" vertical="center"/>
    </xf>
    <xf numFmtId="0" fontId="7" fillId="26" borderId="16" applyAlignment="1" pivotButton="0" quotePrefix="0" xfId="189">
      <alignment horizontal="left" vertical="center" shrinkToFit="1"/>
    </xf>
    <xf numFmtId="0" fontId="7" fillId="0" borderId="0" applyAlignment="1" pivotButton="0" quotePrefix="0" xfId="189">
      <alignment vertical="center"/>
    </xf>
    <xf numFmtId="0" fontId="7" fillId="0" borderId="16" applyAlignment="1" pivotButton="0" quotePrefix="0" xfId="189">
      <alignment horizontal="left" vertical="center" shrinkToFit="1"/>
    </xf>
    <xf numFmtId="0" fontId="7" fillId="0" borderId="0" applyAlignment="1" pivotButton="0" quotePrefix="0" xfId="189">
      <alignment horizontal="left" vertical="center" wrapText="1"/>
    </xf>
    <xf numFmtId="0" fontId="7" fillId="0" borderId="16" applyAlignment="1" pivotButton="0" quotePrefix="0" xfId="189">
      <alignment horizontal="left" vertical="center"/>
    </xf>
    <xf numFmtId="0" fontId="7" fillId="0" borderId="24" applyAlignment="1" pivotButton="0" quotePrefix="0" xfId="189">
      <alignment horizontal="left" vertical="center"/>
    </xf>
    <xf numFmtId="0" fontId="7" fillId="0" borderId="16" applyAlignment="1" pivotButton="0" quotePrefix="0" xfId="0">
      <alignment vertical="center" shrinkToFit="1"/>
    </xf>
    <xf numFmtId="0" fontId="7" fillId="0" borderId="23" applyAlignment="1" pivotButton="0" quotePrefix="0" xfId="0">
      <alignment horizontal="left" vertical="center" shrinkToFit="1"/>
    </xf>
    <xf numFmtId="0" fontId="7" fillId="0" borderId="4" applyAlignment="1" pivotButton="0" quotePrefix="0" xfId="0">
      <alignment horizontal="center" vertical="center"/>
    </xf>
    <xf numFmtId="0" fontId="7" fillId="0" borderId="24" applyAlignment="1" pivotButton="0" quotePrefix="0" xfId="0">
      <alignment horizontal="left" vertical="center" shrinkToFit="1"/>
    </xf>
    <xf numFmtId="0" fontId="7" fillId="0" borderId="0" applyAlignment="1" pivotButton="0" quotePrefix="0" xfId="0">
      <alignment horizontal="center" vertical="center" wrapText="1"/>
    </xf>
    <xf numFmtId="0" fontId="7" fillId="0" borderId="16" applyAlignment="1" pivotButton="0" quotePrefix="0" xfId="0">
      <alignment horizontal="center" vertical="center" wrapText="1"/>
    </xf>
    <xf numFmtId="0" fontId="7" fillId="0" borderId="21" applyAlignment="1" pivotButton="0" quotePrefix="0" xfId="0">
      <alignment horizontal="center" vertical="center" wrapText="1"/>
    </xf>
    <xf numFmtId="0" fontId="7" fillId="26" borderId="46" applyAlignment="1" pivotButton="0" quotePrefix="0" xfId="0">
      <alignment horizontal="center" vertical="center"/>
    </xf>
    <xf numFmtId="0" fontId="7" fillId="26" borderId="4" applyAlignment="1" pivotButton="0" quotePrefix="0" xfId="0">
      <alignment horizontal="left" vertical="center" shrinkToFit="1"/>
    </xf>
    <xf numFmtId="0" fontId="7" fillId="26" borderId="47" applyAlignment="1" pivotButton="0" quotePrefix="0" xfId="0">
      <alignment horizontal="center" vertical="center"/>
    </xf>
    <xf numFmtId="0" fontId="10" fillId="26" borderId="47" applyAlignment="1" pivotButton="0" quotePrefix="0" xfId="0">
      <alignment horizontal="center" vertical="center"/>
    </xf>
    <xf numFmtId="0" fontId="7" fillId="16" borderId="48" applyAlignment="1" pivotButton="0" quotePrefix="0" xfId="0">
      <alignment vertical="center"/>
    </xf>
    <xf numFmtId="0" fontId="7" fillId="16" borderId="22" applyAlignment="1" pivotButton="0" quotePrefix="0" xfId="0">
      <alignment vertical="center"/>
    </xf>
    <xf numFmtId="0" fontId="7" fillId="16" borderId="22" applyAlignment="1" pivotButton="0" quotePrefix="0" xfId="0">
      <alignment horizontal="right" vertical="center"/>
    </xf>
    <xf numFmtId="0" fontId="7" fillId="0" borderId="22" applyAlignment="1" pivotButton="0" quotePrefix="0" xfId="0">
      <alignment vertical="center"/>
    </xf>
    <xf numFmtId="0" fontId="7" fillId="16" borderId="42" applyAlignment="1" pivotButton="0" quotePrefix="0" xfId="0">
      <alignment horizontal="right" vertical="center"/>
    </xf>
    <xf numFmtId="0" fontId="7" fillId="16" borderId="45" applyAlignment="1" pivotButton="0" quotePrefix="0" xfId="0">
      <alignment vertical="center"/>
    </xf>
    <xf numFmtId="0" fontId="7" fillId="0" borderId="40" applyAlignment="1" pivotButton="0" quotePrefix="0" xfId="0">
      <alignment vertical="center"/>
    </xf>
    <xf numFmtId="0" fontId="7" fillId="16" borderId="45" applyAlignment="1" pivotButton="0" quotePrefix="0" xfId="0">
      <alignment horizontal="left" vertical="center"/>
    </xf>
    <xf numFmtId="0" fontId="7" fillId="26" borderId="40" applyAlignment="1" pivotButton="0" quotePrefix="0" xfId="0">
      <alignment horizontal="right" vertical="center"/>
    </xf>
    <xf numFmtId="0" fontId="7" fillId="0" borderId="4" applyAlignment="1" pivotButton="0" quotePrefix="0" xfId="0">
      <alignment vertical="center" shrinkToFit="1"/>
    </xf>
    <xf numFmtId="0" fontId="7" fillId="0" borderId="41" applyAlignment="1" pivotButton="0" quotePrefix="0" xfId="0">
      <alignment vertical="center" shrinkToFit="1"/>
    </xf>
    <xf numFmtId="0" fontId="7" fillId="16" borderId="48" applyAlignment="1" applyProtection="1" pivotButton="0" quotePrefix="0" xfId="185">
      <alignment horizontal="left" vertical="center"/>
      <protection locked="1" hidden="1"/>
    </xf>
    <xf numFmtId="0" fontId="7" fillId="16" borderId="22" applyAlignment="1" applyProtection="1" pivotButton="0" quotePrefix="0" xfId="185">
      <alignment horizontal="center" vertical="center"/>
      <protection locked="1" hidden="1"/>
    </xf>
    <xf numFmtId="0" fontId="7" fillId="0" borderId="42" applyAlignment="1" pivotButton="0" quotePrefix="0" xfId="0">
      <alignment horizontal="right" vertical="center"/>
    </xf>
    <xf numFmtId="0" fontId="7" fillId="16" borderId="45" applyAlignment="1" applyProtection="1" pivotButton="0" quotePrefix="0" xfId="185">
      <alignment horizontal="left" vertical="center"/>
      <protection locked="1" hidden="1"/>
    </xf>
    <xf numFmtId="0" fontId="7" fillId="16" borderId="40" applyAlignment="1" applyProtection="1" pivotButton="0" quotePrefix="0" xfId="185">
      <alignment horizontal="center" vertical="center"/>
      <protection locked="1" hidden="1"/>
    </xf>
    <xf numFmtId="0" fontId="7" fillId="16" borderId="40" applyAlignment="1" applyProtection="1" pivotButton="0" quotePrefix="0" xfId="185">
      <alignment horizontal="right" vertical="center"/>
      <protection locked="1" hidden="1"/>
    </xf>
    <xf numFmtId="1" fontId="67" fillId="0" borderId="45" applyAlignment="1" applyProtection="1" pivotButton="0" quotePrefix="1" xfId="185">
      <alignment horizontal="center" vertical="center"/>
      <protection locked="1" hidden="1"/>
    </xf>
    <xf numFmtId="1" fontId="67" fillId="27" borderId="43" applyAlignment="1" applyProtection="1" pivotButton="0" quotePrefix="1" xfId="185">
      <alignment horizontal="center" vertical="center"/>
      <protection locked="1" hidden="1"/>
    </xf>
    <xf numFmtId="0" fontId="7" fillId="16" borderId="41" applyAlignment="1" applyProtection="1" pivotButton="0" quotePrefix="0" xfId="185">
      <alignment horizontal="center" vertical="center"/>
      <protection locked="1" hidden="1"/>
    </xf>
    <xf numFmtId="0" fontId="7" fillId="16" borderId="46" applyAlignment="1" applyProtection="1" pivotButton="0" quotePrefix="0" xfId="185">
      <alignment vertical="center"/>
      <protection locked="0" hidden="0"/>
    </xf>
    <xf numFmtId="0" fontId="7" fillId="16" borderId="4" applyAlignment="1" applyProtection="1" pivotButton="0" quotePrefix="0" xfId="185">
      <alignment horizontal="center" vertical="center"/>
      <protection locked="0" hidden="0"/>
    </xf>
    <xf numFmtId="0" fontId="7" fillId="16" borderId="41" applyAlignment="1" applyProtection="1" pivotButton="0" quotePrefix="0" xfId="185">
      <alignment horizontal="center" vertical="center"/>
      <protection locked="0" hidden="0"/>
    </xf>
    <xf numFmtId="0" fontId="7" fillId="26" borderId="40" applyAlignment="1" pivotButton="0" quotePrefix="0" xfId="0">
      <alignment horizontal="center" vertical="center"/>
    </xf>
    <xf numFmtId="0" fontId="10" fillId="0" borderId="46" applyAlignment="1" pivotButton="0" quotePrefix="0" xfId="0">
      <alignment horizontal="center" vertical="center"/>
    </xf>
    <xf numFmtId="0" fontId="10" fillId="0" borderId="41" applyAlignment="1" pivotButton="0" quotePrefix="0" xfId="0">
      <alignment horizontal="center" vertical="center"/>
    </xf>
    <xf numFmtId="0" fontId="7" fillId="0" borderId="36" applyAlignment="1" pivotButton="0" quotePrefix="0" xfId="191">
      <alignment horizontal="center" vertical="center" wrapText="1"/>
    </xf>
    <xf numFmtId="0" fontId="7" fillId="0" borderId="37" applyAlignment="1" pivotButton="0" quotePrefix="0" xfId="191">
      <alignment horizontal="center" vertical="center" wrapText="1"/>
    </xf>
    <xf numFmtId="0" fontId="7" fillId="0" borderId="49" applyAlignment="1" pivotButton="0" quotePrefix="0" xfId="180">
      <alignment horizontal="center" vertical="center" wrapText="1"/>
    </xf>
    <xf numFmtId="0" fontId="7" fillId="0" borderId="16" applyAlignment="1" pivotButton="0" quotePrefix="0" xfId="0">
      <alignment horizontal="center" vertical="center" shrinkToFit="1"/>
    </xf>
    <xf numFmtId="0" fontId="7" fillId="0" borderId="23" applyAlignment="1" pivotButton="0" quotePrefix="0" xfId="0">
      <alignment horizontal="center" vertical="center" shrinkToFit="1"/>
    </xf>
    <xf numFmtId="0" fontId="57" fillId="26" borderId="23" applyAlignment="1" pivotButton="0" quotePrefix="0" xfId="0">
      <alignment horizontal="center" vertical="center"/>
    </xf>
    <xf numFmtId="0" fontId="57" fillId="26" borderId="0" applyAlignment="1" pivotButton="0" quotePrefix="0" xfId="0">
      <alignment vertical="center"/>
    </xf>
    <xf numFmtId="0" fontId="57" fillId="0" borderId="51" applyAlignment="1" pivotButton="0" quotePrefix="0" xfId="0">
      <alignment horizontal="center" vertical="center"/>
    </xf>
    <xf numFmtId="0" fontId="57" fillId="16" borderId="43" applyAlignment="1" pivotButton="0" quotePrefix="0" xfId="0">
      <alignment horizontal="center" vertical="center" shrinkToFit="1"/>
    </xf>
    <xf numFmtId="0" fontId="59" fillId="16" borderId="43" applyAlignment="1" pivotButton="0" quotePrefix="0" xfId="0">
      <alignment horizontal="center" vertical="center" shrinkToFit="1"/>
    </xf>
    <xf numFmtId="0" fontId="59" fillId="0" borderId="43" applyAlignment="1" pivotButton="0" quotePrefix="0" xfId="0">
      <alignment horizontal="center" vertical="center" shrinkToFit="1"/>
    </xf>
    <xf numFmtId="0" fontId="7" fillId="0" borderId="0" applyAlignment="1" pivotButton="0" quotePrefix="0" xfId="189">
      <alignment horizontal="center" vertical="center"/>
    </xf>
    <xf numFmtId="0" fontId="7" fillId="0" borderId="16" applyAlignment="1" pivotButton="0" quotePrefix="0" xfId="189">
      <alignment horizontal="center" vertical="center"/>
    </xf>
    <xf numFmtId="0" fontId="10" fillId="0" borderId="0" applyAlignment="1" pivotButton="0" quotePrefix="0" xfId="189">
      <alignment horizontal="center" vertical="center"/>
    </xf>
    <xf numFmtId="0" fontId="10" fillId="0" borderId="16" applyAlignment="1" pivotButton="0" quotePrefix="0" xfId="189">
      <alignment horizontal="center" vertical="center"/>
    </xf>
    <xf numFmtId="0" fontId="10" fillId="0" borderId="0" applyAlignment="1" pivotButton="0" quotePrefix="0" xfId="189">
      <alignment vertical="center"/>
    </xf>
    <xf numFmtId="0" fontId="10" fillId="0" borderId="16" applyAlignment="1" pivotButton="0" quotePrefix="0" xfId="0">
      <alignment horizontal="center" vertical="center"/>
    </xf>
    <xf numFmtId="3" fontId="10" fillId="26" borderId="0" applyAlignment="1" pivotButton="0" quotePrefix="0" xfId="0">
      <alignment vertical="center"/>
    </xf>
    <xf numFmtId="0" fontId="7" fillId="0" borderId="0" applyAlignment="1" applyProtection="1" pivotButton="0" quotePrefix="0" xfId="185">
      <alignment horizontal="center" vertical="center"/>
      <protection locked="1" hidden="1"/>
    </xf>
    <xf numFmtId="0" fontId="10" fillId="16" borderId="0" applyAlignment="1" applyProtection="1" pivotButton="0" quotePrefix="0" xfId="185">
      <alignment horizontal="center" vertical="center"/>
      <protection locked="1" hidden="1"/>
    </xf>
    <xf numFmtId="0" fontId="7" fillId="26" borderId="0" applyAlignment="1" pivotButton="0" quotePrefix="0" xfId="0">
      <alignment vertical="center"/>
    </xf>
    <xf numFmtId="0" fontId="7" fillId="0" borderId="40" applyAlignment="1" pivotButton="0" quotePrefix="0" xfId="0">
      <alignment horizontal="center" vertical="center"/>
    </xf>
    <xf numFmtId="0" fontId="7" fillId="0" borderId="43" applyAlignment="1" pivotButton="0" quotePrefix="0" xfId="0">
      <alignment horizontal="center" vertical="center"/>
    </xf>
    <xf numFmtId="0" fontId="69" fillId="26" borderId="0" applyAlignment="1" pivotButton="0" quotePrefix="0" xfId="0">
      <alignment horizontal="center" vertical="center"/>
    </xf>
    <xf numFmtId="0" fontId="69" fillId="26" borderId="23" applyAlignment="1" pivotButton="0" quotePrefix="0" xfId="0">
      <alignment horizontal="center" vertical="center"/>
    </xf>
    <xf numFmtId="0" fontId="7" fillId="26" borderId="0" applyAlignment="1" pivotButton="0" quotePrefix="0" xfId="0">
      <alignment horizontal="center" vertical="center" shrinkToFit="1"/>
    </xf>
    <xf numFmtId="0" fontId="7" fillId="26" borderId="16" applyAlignment="1" pivotButton="0" quotePrefix="0" xfId="0">
      <alignment horizontal="center" vertical="center" shrinkToFit="1"/>
    </xf>
    <xf numFmtId="0" fontId="7" fillId="26" borderId="0" applyAlignment="1" pivotButton="0" quotePrefix="0" xfId="0">
      <alignment vertical="center" shrinkToFit="1"/>
    </xf>
    <xf numFmtId="1" fontId="59" fillId="16" borderId="45" applyAlignment="1" applyProtection="1" pivotButton="0" quotePrefix="0" xfId="185">
      <alignment horizontal="center" vertical="center"/>
      <protection locked="1" hidden="1"/>
    </xf>
    <xf numFmtId="0" fontId="57" fillId="16" borderId="0" applyAlignment="1" pivotButton="0" quotePrefix="0" xfId="0">
      <alignment vertical="center"/>
    </xf>
    <xf numFmtId="0" fontId="59" fillId="0" borderId="23" applyAlignment="1" pivotButton="0" quotePrefix="0" xfId="0">
      <alignment horizontal="center" vertical="center"/>
    </xf>
    <xf numFmtId="0" fontId="65" fillId="0" borderId="0" applyAlignment="1" pivotButton="0" quotePrefix="0" xfId="0">
      <alignment horizontal="center" vertical="center"/>
    </xf>
    <xf numFmtId="0" fontId="65" fillId="0" borderId="16" applyAlignment="1" pivotButton="0" quotePrefix="0" xfId="0">
      <alignment horizontal="center" vertical="center"/>
    </xf>
    <xf numFmtId="0" fontId="65" fillId="0" borderId="0" applyAlignment="1" pivotButton="0" quotePrefix="0" xfId="0">
      <alignment vertical="center"/>
    </xf>
    <xf numFmtId="0" fontId="65" fillId="16" borderId="16" applyAlignment="1" pivotButton="0" quotePrefix="0" xfId="0">
      <alignment horizontal="center" vertical="center"/>
    </xf>
    <xf numFmtId="0" fontId="65" fillId="16" borderId="0" applyAlignment="1" pivotButton="0" quotePrefix="0" xfId="0">
      <alignment horizontal="center" vertical="center"/>
    </xf>
    <xf numFmtId="0" fontId="65" fillId="16" borderId="0" applyAlignment="1" pivotButton="0" quotePrefix="0" xfId="0">
      <alignment vertical="center"/>
    </xf>
    <xf numFmtId="0" fontId="66" fillId="0" borderId="0" applyAlignment="1" pivotButton="0" quotePrefix="0" xfId="0">
      <alignment horizontal="center" vertical="center"/>
    </xf>
    <xf numFmtId="0" fontId="66" fillId="16" borderId="16" applyAlignment="1" pivotButton="0" quotePrefix="0" xfId="0">
      <alignment horizontal="center" vertical="center"/>
    </xf>
    <xf numFmtId="0" fontId="7" fillId="26" borderId="0" applyAlignment="1" pivotButton="0" quotePrefix="0" xfId="0">
      <alignment horizontal="left" vertical="center" shrinkToFit="1"/>
    </xf>
    <xf numFmtId="0" fontId="7" fillId="26" borderId="33" applyAlignment="1" pivotButton="0" quotePrefix="0" xfId="0">
      <alignment horizontal="center" vertical="center" wrapText="1"/>
    </xf>
    <xf numFmtId="0" fontId="7" fillId="26" borderId="17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/>
    </xf>
    <xf numFmtId="0" fontId="7" fillId="16" borderId="25" applyAlignment="1" applyProtection="1" pivotButton="0" quotePrefix="0" xfId="185">
      <alignment horizontal="center" vertical="center" wrapText="1"/>
      <protection locked="1" hidden="1"/>
    </xf>
    <xf numFmtId="0" fontId="7" fillId="16" borderId="28" applyAlignment="1" applyProtection="1" pivotButton="0" quotePrefix="0" xfId="185">
      <alignment horizontal="center" vertical="center" wrapText="1"/>
      <protection locked="1" hidden="1"/>
    </xf>
    <xf numFmtId="0" fontId="17" fillId="26" borderId="0" applyAlignment="1" applyProtection="1" pivotButton="0" quotePrefix="0" xfId="185">
      <alignment horizontal="center" vertical="center"/>
      <protection locked="1" hidden="1"/>
    </xf>
    <xf numFmtId="0" fontId="1" fillId="26" borderId="18" applyAlignment="1" pivotButton="0" quotePrefix="0" xfId="0">
      <alignment horizontal="center" vertical="center" wrapText="1"/>
    </xf>
    <xf numFmtId="0" fontId="10" fillId="0" borderId="0" applyAlignment="1" pivotButton="0" quotePrefix="0" xfId="0">
      <alignment horizontal="center" vertical="center"/>
    </xf>
    <xf numFmtId="0" fontId="7" fillId="26" borderId="45" applyAlignment="1" pivotButton="0" quotePrefix="0" xfId="0">
      <alignment horizontal="center" vertical="center"/>
    </xf>
    <xf numFmtId="0" fontId="7" fillId="26" borderId="0" applyAlignment="1" pivotButton="0" quotePrefix="0" xfId="0">
      <alignment horizontal="center" vertical="center"/>
    </xf>
    <xf numFmtId="0" fontId="7" fillId="0" borderId="45" applyAlignment="1" pivotButton="0" quotePrefix="0" xfId="0">
      <alignment horizontal="center" vertical="center"/>
    </xf>
    <xf numFmtId="0" fontId="7" fillId="0" borderId="23" applyAlignment="1" pivotButton="0" quotePrefix="0" xfId="0">
      <alignment horizontal="center" vertical="center"/>
    </xf>
    <xf numFmtId="0" fontId="7" fillId="0" borderId="22" applyAlignment="1" pivotButton="0" quotePrefix="0" xfId="0">
      <alignment vertical="center" shrinkToFit="1"/>
    </xf>
    <xf numFmtId="0" fontId="7" fillId="0" borderId="0" applyAlignment="1" pivotButton="0" quotePrefix="0" xfId="0">
      <alignment horizontal="left" vertical="center"/>
    </xf>
    <xf numFmtId="0" fontId="7" fillId="26" borderId="31" applyAlignment="1" pivotButton="0" quotePrefix="0" xfId="0">
      <alignment horizontal="center" vertical="center" wrapText="1"/>
    </xf>
    <xf numFmtId="0" fontId="7" fillId="16" borderId="19" applyAlignment="1" pivotButton="0" quotePrefix="0" xfId="0">
      <alignment horizontal="center" vertical="center" wrapText="1"/>
    </xf>
    <xf numFmtId="0" fontId="7" fillId="26" borderId="32" applyAlignment="1" pivotButton="0" quotePrefix="0" xfId="0">
      <alignment horizontal="center" vertical="center" wrapText="1"/>
    </xf>
    <xf numFmtId="0" fontId="8" fillId="16" borderId="0" applyAlignment="1" pivotButton="0" quotePrefix="0" xfId="0">
      <alignment horizontal="center" vertical="center"/>
    </xf>
    <xf numFmtId="0" fontId="7" fillId="26" borderId="18" applyAlignment="1" pivotButton="0" quotePrefix="0" xfId="0">
      <alignment horizontal="center" vertical="center" wrapText="1"/>
    </xf>
    <xf numFmtId="0" fontId="7" fillId="16" borderId="20" applyAlignment="1" pivotButton="0" quotePrefix="0" xfId="0">
      <alignment horizontal="center" vertical="center" wrapText="1"/>
    </xf>
    <xf numFmtId="0" fontId="7" fillId="0" borderId="18" applyAlignment="1" pivotButton="0" quotePrefix="0" xfId="0">
      <alignment horizontal="center" vertical="center"/>
    </xf>
    <xf numFmtId="0" fontId="7" fillId="0" borderId="22" applyAlignment="1" pivotButton="0" quotePrefix="0" xfId="0">
      <alignment horizontal="left" vertical="center"/>
    </xf>
    <xf numFmtId="0" fontId="7" fillId="16" borderId="30" applyAlignment="1" pivotButton="0" quotePrefix="0" xfId="0">
      <alignment horizontal="center" vertical="center" wrapText="1"/>
    </xf>
    <xf numFmtId="0" fontId="17" fillId="16" borderId="0" applyAlignment="1" pivotButton="0" quotePrefix="0" xfId="191">
      <alignment horizontal="center" vertical="center"/>
    </xf>
    <xf numFmtId="0" fontId="7" fillId="26" borderId="16" applyAlignment="1" pivotButton="0" quotePrefix="0" xfId="0">
      <alignment horizontal="center" vertical="center"/>
    </xf>
    <xf numFmtId="0" fontId="17" fillId="16" borderId="0" applyAlignment="1" pivotButton="0" quotePrefix="0" xfId="0">
      <alignment horizontal="center" vertical="center"/>
    </xf>
    <xf numFmtId="164" fontId="7" fillId="26" borderId="16" applyAlignment="1" pivotButton="0" quotePrefix="0" xfId="157">
      <alignment horizontal="left" vertical="center"/>
    </xf>
    <xf numFmtId="164" fontId="7" fillId="26" borderId="0" applyAlignment="1" pivotButton="0" quotePrefix="0" xfId="157">
      <alignment horizontal="left" vertical="center" shrinkToFit="1"/>
    </xf>
    <xf numFmtId="164" fontId="7" fillId="0" borderId="0" applyAlignment="1" pivotButton="0" quotePrefix="0" xfId="157">
      <alignment horizontal="left" vertical="center" shrinkToFit="1"/>
    </xf>
    <xf numFmtId="164" fontId="7" fillId="26" borderId="23" applyAlignment="1" pivotButton="0" quotePrefix="0" xfId="157">
      <alignment horizontal="left" vertical="center" shrinkToFit="1"/>
    </xf>
    <xf numFmtId="164" fontId="10" fillId="26" borderId="16" applyAlignment="1" pivotButton="0" quotePrefix="0" xfId="157">
      <alignment horizontal="left" vertical="center"/>
    </xf>
    <xf numFmtId="164" fontId="10" fillId="26" borderId="0" applyAlignment="1" pivotButton="0" quotePrefix="0" xfId="157">
      <alignment horizontal="left" vertical="center" shrinkToFit="1"/>
    </xf>
    <xf numFmtId="164" fontId="10" fillId="0" borderId="0" applyAlignment="1" pivotButton="0" quotePrefix="0" xfId="157">
      <alignment horizontal="left" vertical="center" shrinkToFit="1"/>
    </xf>
    <xf numFmtId="164" fontId="10" fillId="26" borderId="23" applyAlignment="1" pivotButton="0" quotePrefix="0" xfId="157">
      <alignment horizontal="left" vertical="center" shrinkToFit="1"/>
    </xf>
    <xf numFmtId="164" fontId="7" fillId="26" borderId="0" applyAlignment="1" pivotButton="0" quotePrefix="1" xfId="157">
      <alignment horizontal="center" vertical="center"/>
    </xf>
    <xf numFmtId="164" fontId="7" fillId="26" borderId="23" applyAlignment="1" pivotButton="0" quotePrefix="1" xfId="157">
      <alignment horizontal="center" vertical="center"/>
    </xf>
    <xf numFmtId="164" fontId="7" fillId="28" borderId="0" applyAlignment="1" pivotButton="0" quotePrefix="1" xfId="157">
      <alignment horizontal="center" vertical="center"/>
    </xf>
    <xf numFmtId="164" fontId="7" fillId="28" borderId="23" applyAlignment="1" pivotButton="0" quotePrefix="1" xfId="157">
      <alignment horizontal="center" vertical="center"/>
    </xf>
    <xf numFmtId="164" fontId="7" fillId="28" borderId="24" applyAlignment="1" pivotButton="0" quotePrefix="1" xfId="157">
      <alignment horizontal="center" vertical="center"/>
    </xf>
    <xf numFmtId="164" fontId="7" fillId="26" borderId="16" applyAlignment="1" pivotButton="0" quotePrefix="0" xfId="0">
      <alignment vertical="center"/>
    </xf>
    <xf numFmtId="164" fontId="7" fillId="26" borderId="0" applyAlignment="1" pivotButton="0" quotePrefix="0" xfId="0">
      <alignment vertical="center"/>
    </xf>
    <xf numFmtId="164" fontId="7" fillId="26" borderId="0" applyAlignment="1" pivotButton="0" quotePrefix="0" xfId="0">
      <alignment vertical="center" shrinkToFit="1"/>
    </xf>
    <xf numFmtId="164" fontId="7" fillId="0" borderId="0" applyAlignment="1" pivotButton="0" quotePrefix="0" xfId="0">
      <alignment vertical="center"/>
    </xf>
    <xf numFmtId="164" fontId="7" fillId="26" borderId="23" applyAlignment="1" pivotButton="0" quotePrefix="0" xfId="0">
      <alignment vertical="center"/>
    </xf>
    <xf numFmtId="164" fontId="10" fillId="26" borderId="16" applyAlignment="1" pivotButton="0" quotePrefix="0" xfId="0">
      <alignment vertical="center"/>
    </xf>
    <xf numFmtId="164" fontId="10" fillId="26" borderId="0" applyAlignment="1" pivotButton="0" quotePrefix="0" xfId="0">
      <alignment vertical="center"/>
    </xf>
    <xf numFmtId="164" fontId="10" fillId="26" borderId="0" applyAlignment="1" pivotButton="0" quotePrefix="0" xfId="0">
      <alignment vertical="center" shrinkToFit="1"/>
    </xf>
    <xf numFmtId="164" fontId="10" fillId="0" borderId="0" applyAlignment="1" pivotButton="0" quotePrefix="0" xfId="0">
      <alignment vertical="center"/>
    </xf>
    <xf numFmtId="164" fontId="10" fillId="26" borderId="23" applyAlignment="1" pivotButton="0" quotePrefix="0" xfId="0">
      <alignment vertical="center"/>
    </xf>
    <xf numFmtId="164" fontId="7" fillId="28" borderId="0" applyAlignment="1" pivotButton="0" quotePrefix="1" xfId="0">
      <alignment horizontal="center" vertical="center"/>
    </xf>
    <xf numFmtId="164" fontId="7" fillId="0" borderId="0" applyAlignment="1" pivotButton="0" quotePrefix="0" xfId="0">
      <alignment horizontal="right" vertical="center"/>
    </xf>
    <xf numFmtId="164" fontId="10" fillId="0" borderId="0" applyAlignment="1" pivotButton="0" quotePrefix="0" xfId="0">
      <alignment horizontal="right" vertical="center"/>
    </xf>
    <xf numFmtId="164" fontId="69" fillId="28" borderId="0" applyAlignment="1" pivotButton="0" quotePrefix="0" xfId="0">
      <alignment vertical="center"/>
    </xf>
    <xf numFmtId="164" fontId="7" fillId="0" borderId="16" applyAlignment="1" pivotButton="0" quotePrefix="0" xfId="0">
      <alignment vertical="center"/>
    </xf>
    <xf numFmtId="164" fontId="69" fillId="0" borderId="0" applyAlignment="1" pivotButton="0" quotePrefix="0" xfId="0">
      <alignment vertical="center"/>
    </xf>
    <xf numFmtId="164" fontId="70" fillId="26" borderId="0" applyAlignment="1" pivotButton="0" quotePrefix="0" xfId="0">
      <alignment vertical="center"/>
    </xf>
    <xf numFmtId="164" fontId="7" fillId="0" borderId="21" applyAlignment="1" pivotButton="0" quotePrefix="0" xfId="0">
      <alignment vertical="center"/>
    </xf>
    <xf numFmtId="164" fontId="69" fillId="0" borderId="4" applyAlignment="1" pivotButton="0" quotePrefix="0" xfId="0">
      <alignment vertical="center"/>
    </xf>
    <xf numFmtId="164" fontId="70" fillId="28" borderId="4" applyAlignment="1" pivotButton="0" quotePrefix="0" xfId="0">
      <alignment vertical="center"/>
    </xf>
    <xf numFmtId="164" fontId="69" fillId="28" borderId="4" applyAlignment="1" pivotButton="0" quotePrefix="0" xfId="0">
      <alignment vertical="center"/>
    </xf>
    <xf numFmtId="164" fontId="7" fillId="0" borderId="0" applyAlignment="1" applyProtection="1" pivotButton="0" quotePrefix="0" xfId="185">
      <alignment horizontal="right" vertical="center"/>
      <protection locked="1" hidden="1"/>
    </xf>
    <xf numFmtId="164" fontId="7" fillId="26" borderId="0" applyAlignment="1" applyProtection="1" pivotButton="0" quotePrefix="0" xfId="185">
      <alignment horizontal="right" vertical="center"/>
      <protection locked="1" hidden="1"/>
    </xf>
    <xf numFmtId="164" fontId="10" fillId="0" borderId="4" applyAlignment="1" applyProtection="1" pivotButton="0" quotePrefix="0" xfId="185">
      <alignment horizontal="right" vertical="center"/>
      <protection locked="1" hidden="1"/>
    </xf>
    <xf numFmtId="164" fontId="10" fillId="28" borderId="4" applyAlignment="1" applyProtection="1" pivotButton="0" quotePrefix="0" xfId="185">
      <alignment horizontal="right" vertical="center"/>
      <protection locked="1" hidden="1"/>
    </xf>
    <xf numFmtId="164" fontId="67" fillId="0" borderId="16" applyAlignment="1" applyProtection="1" pivotButton="0" quotePrefix="0" xfId="185">
      <alignment horizontal="right" vertical="center"/>
      <protection locked="1" hidden="1"/>
    </xf>
    <xf numFmtId="164" fontId="67" fillId="0" borderId="0" applyAlignment="1" applyProtection="1" pivotButton="0" quotePrefix="0" xfId="185">
      <alignment horizontal="right" vertical="center"/>
      <protection locked="1" hidden="1"/>
    </xf>
    <xf numFmtId="164" fontId="67" fillId="0" borderId="40" applyAlignment="1" applyProtection="1" pivotButton="0" quotePrefix="0" xfId="185">
      <alignment horizontal="right" vertical="center"/>
      <protection locked="1" hidden="1"/>
    </xf>
    <xf numFmtId="164" fontId="67" fillId="27" borderId="0" applyAlignment="1" applyProtection="1" pivotButton="0" quotePrefix="0" xfId="185">
      <alignment horizontal="right" vertical="center"/>
      <protection locked="1" hidden="1"/>
    </xf>
    <xf numFmtId="164" fontId="67" fillId="26" borderId="0" applyAlignment="1" applyProtection="1" pivotButton="0" quotePrefix="0" xfId="185">
      <alignment horizontal="right" vertical="center"/>
      <protection locked="1" hidden="1"/>
    </xf>
    <xf numFmtId="164" fontId="67" fillId="26" borderId="40" applyAlignment="1" applyProtection="1" pivotButton="0" quotePrefix="0" xfId="185">
      <alignment horizontal="right" vertical="center"/>
      <protection locked="1" hidden="1"/>
    </xf>
    <xf numFmtId="164" fontId="59" fillId="25" borderId="16" applyAlignment="1" applyProtection="1" pivotButton="0" quotePrefix="0" xfId="185">
      <alignment horizontal="right" vertical="center"/>
      <protection locked="1" hidden="1"/>
    </xf>
    <xf numFmtId="164" fontId="59" fillId="25" borderId="0" applyAlignment="1" applyProtection="1" pivotButton="0" quotePrefix="0" xfId="185">
      <alignment horizontal="right" vertical="center"/>
      <protection locked="1" hidden="1"/>
    </xf>
    <xf numFmtId="164" fontId="59" fillId="25" borderId="40" applyAlignment="1" applyProtection="1" pivotButton="0" quotePrefix="0" xfId="185">
      <alignment horizontal="right" vertical="center"/>
      <protection locked="1" hidden="1"/>
    </xf>
    <xf numFmtId="165" fontId="7" fillId="26" borderId="46" applyAlignment="1" applyProtection="1" pivotButton="0" quotePrefix="0" xfId="185">
      <alignment horizontal="center" vertical="center"/>
      <protection locked="1" hidden="1"/>
    </xf>
    <xf numFmtId="164" fontId="7" fillId="16" borderId="21" applyAlignment="1" applyProtection="1" pivotButton="0" quotePrefix="0" xfId="185">
      <alignment horizontal="right" vertical="center"/>
      <protection locked="1" hidden="1"/>
    </xf>
    <xf numFmtId="164" fontId="7" fillId="26" borderId="4" applyAlignment="1" applyProtection="1" pivotButton="0" quotePrefix="0" xfId="185">
      <alignment horizontal="right" vertical="center"/>
      <protection locked="1" hidden="1"/>
    </xf>
    <xf numFmtId="164" fontId="7" fillId="28" borderId="0" applyAlignment="1" pivotButton="0" quotePrefix="0" xfId="0">
      <alignment vertical="center"/>
    </xf>
    <xf numFmtId="164" fontId="7" fillId="26" borderId="40" applyAlignment="1" pivotButton="0" quotePrefix="0" xfId="0">
      <alignment vertical="center"/>
    </xf>
    <xf numFmtId="164" fontId="7" fillId="26" borderId="40" applyAlignment="1" pivotButton="0" quotePrefix="0" xfId="0">
      <alignment horizontal="center" vertical="center"/>
    </xf>
    <xf numFmtId="164" fontId="7" fillId="28" borderId="40" applyAlignment="1" pivotButton="0" quotePrefix="0" xfId="0">
      <alignment horizontal="center" vertical="center"/>
    </xf>
    <xf numFmtId="164" fontId="7" fillId="26" borderId="21" applyAlignment="1" pivotButton="0" quotePrefix="0" xfId="0">
      <alignment vertical="center"/>
    </xf>
    <xf numFmtId="164" fontId="7" fillId="28" borderId="4" applyAlignment="1" pivotButton="0" quotePrefix="0" xfId="0">
      <alignment vertical="center"/>
    </xf>
    <xf numFmtId="164" fontId="7" fillId="28" borderId="41" applyAlignment="1" pivotButton="0" quotePrefix="0" xfId="0">
      <alignment vertical="center"/>
    </xf>
    <xf numFmtId="164" fontId="57" fillId="16" borderId="0" applyAlignment="1" pivotButton="0" quotePrefix="0" xfId="0">
      <alignment vertical="center"/>
    </xf>
    <xf numFmtId="164" fontId="59" fillId="16" borderId="0" applyAlignment="1" pivotButton="0" quotePrefix="0" xfId="0">
      <alignment vertical="center"/>
    </xf>
    <xf numFmtId="164" fontId="59" fillId="25" borderId="0" applyAlignment="1" pivotButton="0" quotePrefix="0" xfId="0">
      <alignment vertical="center"/>
    </xf>
    <xf numFmtId="164" fontId="57" fillId="0" borderId="16" applyAlignment="1" pivotButton="0" quotePrefix="0" xfId="0">
      <alignment vertical="center" shrinkToFit="1"/>
    </xf>
    <xf numFmtId="164" fontId="57" fillId="0" borderId="0" applyAlignment="1" pivotButton="0" quotePrefix="0" xfId="0">
      <alignment vertical="center" shrinkToFit="1"/>
    </xf>
    <xf numFmtId="164" fontId="65" fillId="0" borderId="0" applyAlignment="1" pivotButton="0" quotePrefix="0" xfId="0">
      <alignment vertical="center" shrinkToFit="1"/>
    </xf>
    <xf numFmtId="164" fontId="57" fillId="16" borderId="16" applyAlignment="1" pivotButton="0" quotePrefix="0" xfId="0">
      <alignment vertical="center" shrinkToFit="1"/>
    </xf>
    <xf numFmtId="164" fontId="57" fillId="16" borderId="0" applyAlignment="1" pivotButton="0" quotePrefix="0" xfId="0">
      <alignment vertical="center" shrinkToFit="1"/>
    </xf>
    <xf numFmtId="164" fontId="65" fillId="16" borderId="0" applyAlignment="1" pivotButton="0" quotePrefix="0" xfId="0">
      <alignment vertical="center" shrinkToFit="1"/>
    </xf>
    <xf numFmtId="164" fontId="59" fillId="16" borderId="16" applyAlignment="1" pivotButton="0" quotePrefix="0" xfId="0">
      <alignment vertical="center" shrinkToFit="1"/>
    </xf>
    <xf numFmtId="164" fontId="59" fillId="25" borderId="0" applyAlignment="1" pivotButton="0" quotePrefix="0" xfId="0">
      <alignment vertical="center" shrinkToFit="1"/>
    </xf>
    <xf numFmtId="164" fontId="66" fillId="25" borderId="0" applyAlignment="1" pivotButton="0" quotePrefix="0" xfId="0">
      <alignment vertical="center" shrinkToFit="1"/>
    </xf>
    <xf numFmtId="164" fontId="7" fillId="26" borderId="0" applyAlignment="1" pivotButton="0" quotePrefix="0" xfId="0">
      <alignment horizontal="center" vertical="center"/>
    </xf>
    <xf numFmtId="164" fontId="7" fillId="26" borderId="0" applyAlignment="1" pivotButton="0" quotePrefix="0" xfId="0">
      <alignment horizontal="right" vertical="center"/>
    </xf>
    <xf numFmtId="164" fontId="69" fillId="26" borderId="0" applyAlignment="1" pivotButton="0" quotePrefix="0" xfId="0">
      <alignment vertical="center"/>
    </xf>
    <xf numFmtId="164" fontId="59" fillId="25" borderId="21" applyAlignment="1" pivotButton="0" quotePrefix="0" xfId="0">
      <alignment vertical="center"/>
    </xf>
    <xf numFmtId="164" fontId="59" fillId="25" borderId="4" applyAlignment="1" pivotButton="0" quotePrefix="0" xfId="0">
      <alignment vertical="center"/>
    </xf>
    <xf numFmtId="164" fontId="57" fillId="25" borderId="4" applyAlignment="1" pivotButton="0" quotePrefix="0" xfId="0">
      <alignment vertical="center"/>
    </xf>
    <xf numFmtId="166" fontId="59" fillId="25" borderId="4" applyAlignment="1" pivotButton="0" quotePrefix="0" xfId="0">
      <alignment vertical="center"/>
    </xf>
    <xf numFmtId="164" fontId="59" fillId="25" borderId="4" applyAlignment="1" pivotButton="0" quotePrefix="0" xfId="0">
      <alignment horizontal="right" vertical="center"/>
    </xf>
    <xf numFmtId="164" fontId="7" fillId="0" borderId="23" applyAlignment="1" pivotButton="0" quotePrefix="0" xfId="0">
      <alignment vertical="center"/>
    </xf>
    <xf numFmtId="164" fontId="59" fillId="16" borderId="21" applyAlignment="1" pivotButton="0" quotePrefix="0" xfId="0">
      <alignment vertical="center"/>
    </xf>
    <xf numFmtId="164" fontId="59" fillId="25" borderId="24" applyAlignment="1" pivotButton="0" quotePrefix="0" xfId="0">
      <alignment vertical="center"/>
    </xf>
    <xf numFmtId="164" fontId="69" fillId="26" borderId="23" applyAlignment="1" pivotButton="0" quotePrefix="0" xfId="0">
      <alignment vertical="center"/>
    </xf>
    <xf numFmtId="164" fontId="59" fillId="16" borderId="4" applyAlignment="1" pivotButton="0" quotePrefix="0" xfId="0">
      <alignment vertical="center"/>
    </xf>
    <xf numFmtId="167" fontId="7" fillId="26" borderId="16" applyAlignment="1" pivotButton="0" quotePrefix="0" xfId="189">
      <alignment vertical="center"/>
    </xf>
    <xf numFmtId="164" fontId="7" fillId="26" borderId="0" applyAlignment="1" pivotButton="0" quotePrefix="0" xfId="189">
      <alignment vertical="center"/>
    </xf>
    <xf numFmtId="167" fontId="7" fillId="26" borderId="0" applyAlignment="1" pivotButton="0" quotePrefix="0" xfId="189">
      <alignment horizontal="center" vertical="center"/>
    </xf>
    <xf numFmtId="167" fontId="7" fillId="26" borderId="0" applyAlignment="1" pivotButton="0" quotePrefix="0" xfId="189">
      <alignment vertical="center"/>
    </xf>
    <xf numFmtId="167" fontId="7" fillId="26" borderId="0" applyAlignment="1" pivotButton="0" quotePrefix="0" xfId="157">
      <alignment horizontal="center" vertical="center"/>
    </xf>
    <xf numFmtId="164" fontId="7" fillId="26" borderId="0" applyAlignment="1" pivotButton="0" quotePrefix="0" xfId="157">
      <alignment horizontal="center" vertical="center"/>
    </xf>
    <xf numFmtId="167" fontId="7" fillId="26" borderId="0" applyAlignment="1" pivotButton="0" quotePrefix="0" xfId="157">
      <alignment vertical="center"/>
    </xf>
    <xf numFmtId="164" fontId="7" fillId="26" borderId="0" applyAlignment="1" pivotButton="0" quotePrefix="0" xfId="157">
      <alignment vertical="center"/>
    </xf>
    <xf numFmtId="167" fontId="69" fillId="26" borderId="0" applyAlignment="1" pivotButton="0" quotePrefix="0" xfId="189">
      <alignment vertical="center"/>
    </xf>
    <xf numFmtId="164" fontId="69" fillId="26" borderId="0" applyAlignment="1" pivotButton="0" quotePrefix="0" xfId="189">
      <alignment vertical="center"/>
    </xf>
    <xf numFmtId="167" fontId="69" fillId="26" borderId="0" applyAlignment="1" pivotButton="0" quotePrefix="0" xfId="189">
      <alignment horizontal="center" vertical="center"/>
    </xf>
    <xf numFmtId="167" fontId="69" fillId="26" borderId="0" applyAlignment="1" pivotButton="0" quotePrefix="0" xfId="157">
      <alignment horizontal="center" vertical="center"/>
    </xf>
    <xf numFmtId="164" fontId="69" fillId="26" borderId="0" applyAlignment="1" pivotButton="0" quotePrefix="0" xfId="157">
      <alignment horizontal="center" vertical="center"/>
    </xf>
    <xf numFmtId="167" fontId="69" fillId="26" borderId="0" applyAlignment="1" pivotButton="0" quotePrefix="0" xfId="157">
      <alignment vertical="center"/>
    </xf>
    <xf numFmtId="164" fontId="69" fillId="26" borderId="0" applyAlignment="1" pivotButton="0" quotePrefix="0" xfId="157">
      <alignment vertical="center"/>
    </xf>
    <xf numFmtId="167" fontId="69" fillId="26" borderId="16" applyAlignment="1" pivotButton="0" quotePrefix="0" xfId="189">
      <alignment vertical="center"/>
    </xf>
    <xf numFmtId="167" fontId="70" fillId="26" borderId="21" applyAlignment="1" pivotButton="0" quotePrefix="0" xfId="189">
      <alignment vertical="center"/>
    </xf>
    <xf numFmtId="167" fontId="70" fillId="28" borderId="4" applyAlignment="1" pivotButton="0" quotePrefix="0" xfId="189">
      <alignment horizontal="center" vertical="center"/>
    </xf>
    <xf numFmtId="168" fontId="7" fillId="16" borderId="0" applyAlignment="1" pivotButton="0" quotePrefix="0" xfId="174">
      <alignment horizontal="center" vertical="center"/>
    </xf>
    <xf numFmtId="168" fontId="7" fillId="16" borderId="19" applyAlignment="1" pivotButton="0" quotePrefix="0" xfId="174">
      <alignment horizontal="center" vertical="center" wrapText="1"/>
    </xf>
    <xf numFmtId="168" fontId="7" fillId="16" borderId="18" applyAlignment="1" pivotButton="0" quotePrefix="0" xfId="174">
      <alignment horizontal="center" vertical="center" wrapText="1"/>
    </xf>
    <xf numFmtId="169" fontId="7" fillId="16" borderId="19" applyAlignment="1" pivotButton="0" quotePrefix="0" xfId="0">
      <alignment horizontal="center" vertical="center" wrapText="1"/>
    </xf>
    <xf numFmtId="169" fontId="7" fillId="16" borderId="18" applyAlignment="1" pivotButton="0" quotePrefix="0" xfId="0">
      <alignment horizontal="center" vertical="center" wrapText="1"/>
    </xf>
    <xf numFmtId="169" fontId="7" fillId="16" borderId="18" applyAlignment="1" pivotButton="0" quotePrefix="0" xfId="174">
      <alignment horizontal="center" vertical="center" wrapText="1"/>
    </xf>
    <xf numFmtId="164" fontId="7" fillId="0" borderId="16" applyAlignment="1" pivotButton="0" quotePrefix="0" xfId="157">
      <alignment horizontal="center" vertical="center"/>
    </xf>
    <xf numFmtId="164" fontId="7" fillId="0" borderId="0" applyAlignment="1" pivotButton="0" quotePrefix="0" xfId="157">
      <alignment horizontal="center" vertical="center"/>
    </xf>
    <xf numFmtId="164" fontId="7" fillId="0" borderId="0" applyAlignment="1" pivotButton="0" quotePrefix="0" xfId="157">
      <alignment vertical="center"/>
    </xf>
    <xf numFmtId="164" fontId="7" fillId="0" borderId="23" applyAlignment="1" pivotButton="0" quotePrefix="0" xfId="157">
      <alignment vertical="center"/>
    </xf>
    <xf numFmtId="164" fontId="7" fillId="0" borderId="16" applyAlignment="1" pivotButton="0" quotePrefix="0" xfId="157">
      <alignment vertical="center"/>
    </xf>
    <xf numFmtId="164" fontId="10" fillId="26" borderId="21" applyAlignment="1" pivotButton="0" quotePrefix="0" xfId="157">
      <alignment horizontal="center" vertical="center"/>
    </xf>
    <xf numFmtId="164" fontId="10" fillId="25" borderId="4" applyAlignment="1" pivotButton="0" quotePrefix="0" xfId="157">
      <alignment vertical="center"/>
    </xf>
    <xf numFmtId="164" fontId="10" fillId="25" borderId="24" applyAlignment="1" pivotButton="0" quotePrefix="0" xfId="157">
      <alignment vertical="center"/>
    </xf>
    <xf numFmtId="164" fontId="10" fillId="25" borderId="21" applyAlignment="1" pivotButton="0" quotePrefix="0" xfId="157">
      <alignment vertical="center"/>
    </xf>
    <xf numFmtId="164" fontId="69" fillId="26" borderId="16" applyAlignment="1" pivotButton="0" quotePrefix="0" xfId="157">
      <alignment horizontal="center" vertical="center"/>
    </xf>
    <xf numFmtId="164" fontId="69" fillId="26" borderId="23" applyAlignment="1" pivotButton="0" quotePrefix="0" xfId="157">
      <alignment vertical="center"/>
    </xf>
    <xf numFmtId="164" fontId="59" fillId="16" borderId="21" applyAlignment="1" pivotButton="0" quotePrefix="0" xfId="157">
      <alignment horizontal="center" vertical="center"/>
    </xf>
    <xf numFmtId="164" fontId="59" fillId="16" borderId="4" applyAlignment="1" pivotButton="0" quotePrefix="0" xfId="157">
      <alignment vertical="center"/>
    </xf>
    <xf numFmtId="164" fontId="59" fillId="25" borderId="4" applyAlignment="1" pivotButton="0" quotePrefix="0" xfId="157">
      <alignment vertical="center"/>
    </xf>
    <xf numFmtId="164" fontId="7" fillId="26" borderId="16" applyAlignment="1" pivotButton="0" quotePrefix="0" xfId="0">
      <alignment horizontal="center" vertical="center" shrinkToFit="1"/>
    </xf>
    <xf numFmtId="164" fontId="7" fillId="26" borderId="0" applyAlignment="1" pivotButton="0" quotePrefix="0" xfId="0">
      <alignment horizontal="center" vertical="center" shrinkToFit="1"/>
    </xf>
    <xf numFmtId="164" fontId="7" fillId="26" borderId="23" applyAlignment="1" pivotButton="0" quotePrefix="0" xfId="157">
      <alignment horizontal="center" vertical="center" shrinkToFit="1"/>
    </xf>
    <xf numFmtId="164" fontId="59" fillId="25" borderId="21" applyAlignment="1" pivotButton="0" quotePrefix="0" xfId="0">
      <alignment horizontal="center" vertical="center" shrinkToFit="1"/>
    </xf>
    <xf numFmtId="164" fontId="59" fillId="25" borderId="4" applyAlignment="1" pivotButton="0" quotePrefix="0" xfId="0">
      <alignment horizontal="center" vertical="center" shrinkToFit="1"/>
    </xf>
    <xf numFmtId="164" fontId="70" fillId="25" borderId="4" applyAlignment="1" pivotButton="0" quotePrefix="0" xfId="0">
      <alignment vertical="center" shrinkToFit="1"/>
    </xf>
    <xf numFmtId="164" fontId="59" fillId="25" borderId="24" applyAlignment="1" pivotButton="0" quotePrefix="0" xfId="0">
      <alignment horizontal="center" vertical="center" shrinkToFit="1"/>
    </xf>
    <xf numFmtId="164" fontId="7" fillId="26" borderId="16" applyAlignment="1" pivotButton="0" quotePrefix="0" xfId="157">
      <alignment horizontal="center" vertical="center"/>
    </xf>
    <xf numFmtId="164" fontId="7" fillId="26" borderId="23" applyAlignment="1" pivotButton="0" quotePrefix="0" xfId="0">
      <alignment horizontal="center" vertical="center" shrinkToFit="1"/>
    </xf>
    <xf numFmtId="164" fontId="59" fillId="0" borderId="4" applyAlignment="1" pivotButton="0" quotePrefix="0" xfId="0">
      <alignment horizontal="center" vertical="center" shrinkToFit="1"/>
    </xf>
    <xf numFmtId="164" fontId="7" fillId="26" borderId="16" applyAlignment="1" pivotButton="0" quotePrefix="0" xfId="157">
      <alignment vertical="center" shrinkToFit="1"/>
    </xf>
    <xf numFmtId="164" fontId="7" fillId="26" borderId="50" applyAlignment="1" pivotButton="0" quotePrefix="0" xfId="0">
      <alignment vertical="center" shrinkToFit="1"/>
    </xf>
    <xf numFmtId="164" fontId="7" fillId="26" borderId="0" applyAlignment="1" applyProtection="1" pivotButton="0" quotePrefix="0" xfId="157">
      <alignment horizontal="right" vertical="center"/>
      <protection locked="0" hidden="0"/>
    </xf>
    <xf numFmtId="164" fontId="7" fillId="26" borderId="23" applyAlignment="1" applyProtection="1" pivotButton="0" quotePrefix="0" xfId="157">
      <alignment horizontal="right" vertical="center"/>
      <protection locked="0" hidden="0"/>
    </xf>
    <xf numFmtId="164" fontId="7" fillId="0" borderId="16" applyAlignment="1" pivotButton="0" quotePrefix="0" xfId="157">
      <alignment vertical="center" shrinkToFit="1"/>
    </xf>
    <xf numFmtId="164" fontId="7" fillId="0" borderId="0" applyAlignment="1" pivotButton="0" quotePrefix="0" xfId="157">
      <alignment vertical="center" shrinkToFit="1"/>
    </xf>
    <xf numFmtId="164" fontId="10" fillId="0" borderId="21" applyAlignment="1" pivotButton="0" quotePrefix="0" xfId="157">
      <alignment vertical="center" shrinkToFit="1"/>
    </xf>
    <xf numFmtId="164" fontId="10" fillId="28" borderId="4" applyAlignment="1" pivotButton="0" quotePrefix="0" xfId="0">
      <alignment vertical="center" shrinkToFit="1"/>
    </xf>
    <xf numFmtId="164" fontId="10" fillId="28" borderId="4" applyAlignment="1" applyProtection="1" pivotButton="0" quotePrefix="0" xfId="157">
      <alignment horizontal="right" vertical="center"/>
      <protection locked="0" hidden="0"/>
    </xf>
    <xf numFmtId="164" fontId="10" fillId="28" borderId="24" applyAlignment="1" applyProtection="1" pivotButton="0" quotePrefix="0" xfId="157">
      <alignment horizontal="right" vertical="center"/>
      <protection locked="0" hidden="0"/>
    </xf>
    <xf numFmtId="164" fontId="7" fillId="26" borderId="16" applyAlignment="1" pivotButton="0" quotePrefix="0" xfId="0">
      <alignment vertical="center" shrinkToFit="1"/>
    </xf>
    <xf numFmtId="164" fontId="69" fillId="26" borderId="0" applyAlignment="1" pivotButton="0" quotePrefix="0" xfId="0">
      <alignment vertical="center" shrinkToFit="1"/>
    </xf>
    <xf numFmtId="164" fontId="10" fillId="28" borderId="21" applyAlignment="1" pivotButton="0" quotePrefix="0" xfId="0">
      <alignment vertical="center" shrinkToFit="1"/>
    </xf>
    <xf numFmtId="164" fontId="10" fillId="28" borderId="0" applyAlignment="1" pivotButton="0" quotePrefix="0" xfId="0">
      <alignment vertical="center" shrinkToFit="1"/>
    </xf>
    <xf numFmtId="164" fontId="70" fillId="28" borderId="4" applyAlignment="1" pivotButton="0" quotePrefix="0" xfId="0">
      <alignment vertical="center" shrinkToFit="1"/>
    </xf>
    <xf numFmtId="164" fontId="67" fillId="0" borderId="0" applyAlignment="1" pivotButton="0" quotePrefix="0" xfId="0">
      <alignment vertical="center"/>
    </xf>
    <xf numFmtId="164" fontId="67" fillId="0" borderId="0" applyAlignment="1" pivotButton="0" quotePrefix="0" xfId="0">
      <alignment horizontal="center" vertical="center"/>
    </xf>
    <xf numFmtId="164" fontId="57" fillId="26" borderId="0" applyAlignment="1" pivotButton="0" quotePrefix="0" xfId="0">
      <alignment vertical="center"/>
    </xf>
    <xf numFmtId="164" fontId="57" fillId="26" borderId="0" applyAlignment="1" pivotButton="0" quotePrefix="0" xfId="0">
      <alignment horizontal="center" vertical="center"/>
    </xf>
    <xf numFmtId="164" fontId="57" fillId="26" borderId="0" applyAlignment="1" pivotButton="0" quotePrefix="0" xfId="0">
      <alignment horizontal="right" vertical="center"/>
    </xf>
    <xf numFmtId="164" fontId="57" fillId="25" borderId="4" applyAlignment="1" pivotButton="0" quotePrefix="0" xfId="0">
      <alignment horizontal="center" vertical="center"/>
    </xf>
    <xf numFmtId="164" fontId="59" fillId="0" borderId="4" applyAlignment="1" pivotButton="0" quotePrefix="0" xfId="0">
      <alignment horizontal="center" vertical="center"/>
    </xf>
    <xf numFmtId="164" fontId="59" fillId="25" borderId="4" applyAlignment="1" pivotButton="0" quotePrefix="0" xfId="0">
      <alignment horizontal="center" vertical="center"/>
    </xf>
    <xf numFmtId="164" fontId="67" fillId="26" borderId="16" applyAlignment="1" pivotButton="0" quotePrefix="0" xfId="0">
      <alignment horizontal="center" vertical="center" shrinkToFit="1"/>
    </xf>
    <xf numFmtId="164" fontId="67" fillId="26" borderId="0" applyAlignment="1" pivotButton="0" quotePrefix="0" xfId="0">
      <alignment vertical="center" shrinkToFit="1"/>
    </xf>
    <xf numFmtId="164" fontId="67" fillId="26" borderId="0" applyAlignment="1" pivotButton="0" quotePrefix="0" xfId="0">
      <alignment horizontal="center" vertical="center" shrinkToFit="1"/>
    </xf>
    <xf numFmtId="164" fontId="67" fillId="26" borderId="23" applyAlignment="1" pivotButton="0" quotePrefix="0" xfId="0">
      <alignment vertical="center" shrinkToFit="1"/>
    </xf>
    <xf numFmtId="164" fontId="57" fillId="26" borderId="0" applyAlignment="1" pivotButton="0" quotePrefix="0" xfId="0">
      <alignment vertical="center" shrinkToFit="1"/>
    </xf>
    <xf numFmtId="164" fontId="57" fillId="26" borderId="0" applyAlignment="1" pivotButton="0" quotePrefix="0" xfId="0">
      <alignment horizontal="center" vertical="center" shrinkToFit="1"/>
    </xf>
    <xf numFmtId="164" fontId="57" fillId="26" borderId="23" applyAlignment="1" pivotButton="0" quotePrefix="0" xfId="0">
      <alignment vertical="center" shrinkToFit="1"/>
    </xf>
    <xf numFmtId="164" fontId="57" fillId="26" borderId="0" applyAlignment="1" pivotButton="0" quotePrefix="0" xfId="0">
      <alignment horizontal="right" vertical="center" shrinkToFit="1"/>
    </xf>
    <xf numFmtId="164" fontId="57" fillId="26" borderId="16" applyAlignment="1" pivotButton="0" quotePrefix="0" xfId="0">
      <alignment horizontal="center" vertical="center" shrinkToFit="1"/>
    </xf>
    <xf numFmtId="164" fontId="59" fillId="16" borderId="21" applyAlignment="1" pivotButton="0" quotePrefix="0" xfId="0">
      <alignment horizontal="center" vertical="center" shrinkToFit="1"/>
    </xf>
    <xf numFmtId="164" fontId="59" fillId="25" borderId="4" applyAlignment="1" pivotButton="0" quotePrefix="0" xfId="0">
      <alignment vertical="center" shrinkToFit="1"/>
    </xf>
    <xf numFmtId="164" fontId="59" fillId="25" borderId="4" applyAlignment="1" pivotButton="0" quotePrefix="0" xfId="0">
      <alignment horizontal="right" vertical="center" shrinkToFit="1"/>
    </xf>
    <xf numFmtId="164" fontId="59" fillId="25" borderId="24" applyAlignment="1" pivotButton="0" quotePrefix="0" xfId="0">
      <alignment vertical="center" shrinkToFit="1"/>
    </xf>
    <xf numFmtId="164" fontId="57" fillId="16" borderId="0" applyAlignment="1" pivotButton="0" quotePrefix="0" xfId="0">
      <alignment horizontal="right" vertical="center" shrinkToFit="1"/>
    </xf>
    <xf numFmtId="164" fontId="57" fillId="16" borderId="40" applyAlignment="1" pivotButton="0" quotePrefix="0" xfId="0">
      <alignment horizontal="right" vertical="center" shrinkToFit="1"/>
    </xf>
    <xf numFmtId="164" fontId="57" fillId="0" borderId="0" applyAlignment="1" pivotButton="0" quotePrefix="0" xfId="0">
      <alignment horizontal="right" vertical="center" shrinkToFit="1"/>
    </xf>
    <xf numFmtId="164" fontId="57" fillId="0" borderId="40" applyAlignment="1" pivotButton="0" quotePrefix="0" xfId="0">
      <alignment horizontal="right" vertical="center" shrinkToFit="1"/>
    </xf>
    <xf numFmtId="164" fontId="59" fillId="0" borderId="0" applyAlignment="1" pivotButton="0" quotePrefix="0" xfId="0">
      <alignment vertical="center" shrinkToFit="1"/>
    </xf>
    <xf numFmtId="164" fontId="59" fillId="0" borderId="0" applyAlignment="1" pivotButton="0" quotePrefix="0" xfId="0">
      <alignment horizontal="right" vertical="center" shrinkToFit="1"/>
    </xf>
    <xf numFmtId="164" fontId="59" fillId="0" borderId="40" applyAlignment="1" pivotButton="0" quotePrefix="0" xfId="0">
      <alignment horizontal="right" vertical="center" shrinkToFit="1"/>
    </xf>
    <xf numFmtId="165" fontId="57" fillId="16" borderId="43" applyAlignment="1" pivotButton="0" quotePrefix="0" xfId="0">
      <alignment horizontal="center" vertical="center"/>
    </xf>
    <xf numFmtId="164" fontId="57" fillId="25" borderId="0" applyAlignment="1" pivotButton="0" quotePrefix="0" xfId="0">
      <alignment horizontal="right" vertical="center" shrinkToFit="1"/>
    </xf>
    <xf numFmtId="164" fontId="57" fillId="25" borderId="40" applyAlignment="1" pivotButton="0" quotePrefix="0" xfId="0">
      <alignment horizontal="right" vertical="center" shrinkToFit="1"/>
    </xf>
    <xf numFmtId="165" fontId="57" fillId="16" borderId="44" applyAlignment="1" pivotButton="0" quotePrefix="0" xfId="0">
      <alignment horizontal="center" vertical="center"/>
    </xf>
    <xf numFmtId="164" fontId="57" fillId="0" borderId="4" applyAlignment="1" pivotButton="0" quotePrefix="0" xfId="0">
      <alignment horizontal="right" vertical="center" shrinkToFit="1"/>
    </xf>
    <xf numFmtId="164" fontId="57" fillId="25" borderId="4" applyAlignment="1" pivotButton="0" quotePrefix="0" xfId="0">
      <alignment horizontal="right" vertical="center" shrinkToFit="1"/>
    </xf>
    <xf numFmtId="164" fontId="57" fillId="25" borderId="41" applyAlignment="1" pivotButton="0" quotePrefix="0" xfId="0">
      <alignment horizontal="right" vertical="center" shrinkToFit="1"/>
    </xf>
    <xf numFmtId="0" fontId="7" fillId="0" borderId="54" applyAlignment="1" pivotButton="0" quotePrefix="0" xfId="189">
      <alignment horizontal="center" vertical="center" wrapText="1"/>
    </xf>
    <xf numFmtId="0" fontId="0" fillId="0" borderId="80" pivotButton="0" quotePrefix="0" xfId="0"/>
    <xf numFmtId="0" fontId="0" fillId="0" borderId="93" pivotButton="0" quotePrefix="0" xfId="0"/>
    <xf numFmtId="0" fontId="7" fillId="0" borderId="22" applyAlignment="1" pivotButton="0" quotePrefix="0" xfId="189">
      <alignment horizontal="left" vertical="center"/>
    </xf>
    <xf numFmtId="0" fontId="0" fillId="0" borderId="22" pivotButton="0" quotePrefix="0" xfId="0"/>
    <xf numFmtId="0" fontId="17" fillId="0" borderId="0" applyAlignment="1" pivotButton="0" quotePrefix="0" xfId="189">
      <alignment horizontal="center" vertical="center"/>
    </xf>
    <xf numFmtId="0" fontId="62" fillId="0" borderId="0" applyAlignment="1" pivotButton="0" quotePrefix="0" xfId="189">
      <alignment vertical="center"/>
    </xf>
    <xf numFmtId="0" fontId="7" fillId="0" borderId="39" applyAlignment="1" pivotButton="0" quotePrefix="0" xfId="189">
      <alignment horizontal="center" vertical="center" wrapText="1"/>
    </xf>
    <xf numFmtId="0" fontId="0" fillId="0" borderId="83" pivotButton="0" quotePrefix="0" xfId="0"/>
    <xf numFmtId="0" fontId="0" fillId="0" borderId="70" pivotButton="0" quotePrefix="0" xfId="0"/>
    <xf numFmtId="0" fontId="7" fillId="0" borderId="18" applyAlignment="1" pivotButton="0" quotePrefix="0" xfId="189">
      <alignment horizontal="center" vertical="center" wrapText="1"/>
    </xf>
    <xf numFmtId="0" fontId="0" fillId="0" borderId="33" pivotButton="0" quotePrefix="0" xfId="0"/>
    <xf numFmtId="0" fontId="0" fillId="0" borderId="17" pivotButton="0" quotePrefix="0" xfId="0"/>
    <xf numFmtId="0" fontId="7" fillId="0" borderId="68" applyAlignment="1" pivotButton="0" quotePrefix="0" xfId="189">
      <alignment horizontal="center" vertical="center" wrapText="1"/>
    </xf>
    <xf numFmtId="0" fontId="0" fillId="0" borderId="58" pivotButton="0" quotePrefix="0" xfId="0"/>
    <xf numFmtId="0" fontId="0" fillId="0" borderId="59" pivotButton="0" quotePrefix="0" xfId="0"/>
    <xf numFmtId="0" fontId="7" fillId="0" borderId="57" applyAlignment="1" pivotButton="0" quotePrefix="0" xfId="189">
      <alignment horizontal="center" vertical="center" wrapText="1"/>
    </xf>
    <xf numFmtId="0" fontId="0" fillId="0" borderId="62" pivotButton="0" quotePrefix="0" xfId="0"/>
    <xf numFmtId="0" fontId="7" fillId="0" borderId="56" applyAlignment="1" pivotButton="0" quotePrefix="0" xfId="189">
      <alignment horizontal="center" vertical="center" wrapText="1"/>
    </xf>
    <xf numFmtId="0" fontId="7" fillId="0" borderId="62" applyAlignment="1" pivotButton="0" quotePrefix="0" xfId="189">
      <alignment horizontal="center" vertical="center" wrapText="1"/>
    </xf>
    <xf numFmtId="0" fontId="7" fillId="0" borderId="36" applyAlignment="1" pivotButton="0" quotePrefix="0" xfId="0">
      <alignment horizontal="center" vertical="center" wrapText="1"/>
    </xf>
    <xf numFmtId="0" fontId="7" fillId="0" borderId="52" applyAlignment="1" pivotButton="0" quotePrefix="0" xfId="174">
      <alignment horizontal="center" vertical="center" wrapText="1"/>
    </xf>
    <xf numFmtId="0" fontId="7" fillId="0" borderId="0" applyAlignment="1" pivotButton="0" quotePrefix="0" xfId="189">
      <alignment vertical="center"/>
    </xf>
    <xf numFmtId="0" fontId="0" fillId="0" borderId="69" pivotButton="0" quotePrefix="0" xfId="0"/>
    <xf numFmtId="0" fontId="7" fillId="0" borderId="57" applyAlignment="1" pivotButton="0" quotePrefix="0" xfId="174">
      <alignment horizontal="center" vertical="center" wrapText="1"/>
    </xf>
    <xf numFmtId="0" fontId="7" fillId="0" borderId="85" applyAlignment="1" pivotButton="0" quotePrefix="0" xfId="189">
      <alignment horizontal="center" vertical="center" wrapText="1"/>
    </xf>
    <xf numFmtId="0" fontId="0" fillId="0" borderId="60" pivotButton="0" quotePrefix="0" xfId="0"/>
    <xf numFmtId="0" fontId="0" fillId="0" borderId="27" pivotButton="0" quotePrefix="0" xfId="0"/>
    <xf numFmtId="0" fontId="0" fillId="0" borderId="23" pivotButton="0" quotePrefix="0" xfId="0"/>
    <xf numFmtId="0" fontId="7" fillId="26" borderId="18" applyAlignment="1" pivotButton="0" quotePrefix="0" xfId="189">
      <alignment horizontal="center" vertical="center" wrapText="1"/>
    </xf>
    <xf numFmtId="0" fontId="7" fillId="0" borderId="61" applyAlignment="1" pivotButton="0" quotePrefix="0" xfId="0">
      <alignment horizontal="center" vertical="center" wrapText="1"/>
    </xf>
    <xf numFmtId="0" fontId="0" fillId="0" borderId="16" pivotButton="0" quotePrefix="0" xfId="0"/>
    <xf numFmtId="0" fontId="0" fillId="0" borderId="74" pivotButton="0" quotePrefix="0" xfId="0"/>
    <xf numFmtId="0" fontId="7" fillId="0" borderId="54" applyAlignment="1" pivotButton="0" quotePrefix="0" xfId="0">
      <alignment horizontal="center" vertical="center" wrapText="1"/>
    </xf>
    <xf numFmtId="0" fontId="17" fillId="0" borderId="0" applyAlignment="1" pivotButton="0" quotePrefix="0" xfId="0">
      <alignment horizontal="center" vertical="center" wrapText="1"/>
    </xf>
    <xf numFmtId="0" fontId="62" fillId="0" borderId="0" applyAlignment="1" pivotButton="0" quotePrefix="0" xfId="0">
      <alignment vertical="center"/>
    </xf>
    <xf numFmtId="0" fontId="7" fillId="0" borderId="39" applyAlignment="1" pivotButton="0" quotePrefix="0" xfId="0">
      <alignment horizontal="center" vertical="center" wrapText="1"/>
    </xf>
    <xf numFmtId="0" fontId="7" fillId="0" borderId="57" applyAlignment="1" pivotButton="0" quotePrefix="0" xfId="0">
      <alignment horizontal="center" vertical="center" wrapText="1"/>
    </xf>
    <xf numFmtId="0" fontId="7" fillId="0" borderId="56" applyAlignment="1" pivotButton="0" quotePrefix="0" xfId="0">
      <alignment horizontal="center" vertical="center" wrapText="1"/>
    </xf>
    <xf numFmtId="0" fontId="7" fillId="0" borderId="62" applyAlignment="1" pivotButton="0" quotePrefix="0" xfId="0">
      <alignment horizontal="center" vertical="center" wrapText="1"/>
    </xf>
    <xf numFmtId="0" fontId="7" fillId="0" borderId="22" applyAlignment="1" pivotButton="0" quotePrefix="0" xfId="0">
      <alignment horizontal="left" vertical="center"/>
    </xf>
    <xf numFmtId="0" fontId="7" fillId="0" borderId="63" applyAlignment="1" pivotButton="0" quotePrefix="0" xfId="0">
      <alignment horizontal="center" vertical="center" wrapText="1"/>
    </xf>
    <xf numFmtId="0" fontId="0" fillId="0" borderId="84" pivotButton="0" quotePrefix="0" xfId="0"/>
    <xf numFmtId="168" fontId="7" fillId="0" borderId="57" applyAlignment="1" pivotButton="0" quotePrefix="0" xfId="174">
      <alignment horizontal="center" vertical="center" wrapText="1"/>
    </xf>
    <xf numFmtId="168" fontId="7" fillId="0" borderId="85" applyAlignment="1" pivotButton="0" quotePrefix="0" xfId="174">
      <alignment horizontal="center" vertical="center" wrapText="1"/>
    </xf>
    <xf numFmtId="0" fontId="7" fillId="0" borderId="0" applyAlignment="1" pivotButton="0" quotePrefix="0" xfId="0">
      <alignment vertical="center"/>
    </xf>
    <xf numFmtId="0" fontId="7" fillId="26" borderId="18" applyAlignment="1" pivotButton="0" quotePrefix="0" xfId="0">
      <alignment horizontal="center" vertical="center" wrapText="1"/>
    </xf>
    <xf numFmtId="0" fontId="17" fillId="0" borderId="0" applyAlignment="1" pivotButton="0" quotePrefix="0" xfId="0">
      <alignment horizontal="center" vertical="center"/>
    </xf>
    <xf numFmtId="0" fontId="7" fillId="0" borderId="23" applyAlignment="1" pivotButton="0" quotePrefix="0" xfId="0">
      <alignment horizontal="center" vertical="center"/>
    </xf>
    <xf numFmtId="0" fontId="7" fillId="0" borderId="51" applyAlignment="1" pivotButton="0" quotePrefix="0" xfId="173">
      <alignment horizontal="center" vertical="center" wrapText="1"/>
    </xf>
    <xf numFmtId="0" fontId="0" fillId="0" borderId="29" pivotButton="0" quotePrefix="0" xfId="0"/>
    <xf numFmtId="0" fontId="7" fillId="0" borderId="20" applyAlignment="1" pivotButton="0" quotePrefix="0" xfId="0">
      <alignment horizontal="center" vertical="center" wrapText="1"/>
    </xf>
    <xf numFmtId="0" fontId="0" fillId="0" borderId="30" pivotButton="0" quotePrefix="0" xfId="0"/>
    <xf numFmtId="0" fontId="7" fillId="0" borderId="32" applyAlignment="1" pivotButton="0" quotePrefix="0" xfId="0">
      <alignment horizontal="center" vertical="center" wrapText="1"/>
    </xf>
    <xf numFmtId="0" fontId="10" fillId="0" borderId="23" applyAlignment="1" pivotButton="0" quotePrefix="0" xfId="0">
      <alignment horizontal="center" vertical="center"/>
    </xf>
    <xf numFmtId="0" fontId="7" fillId="0" borderId="65" applyAlignment="1" pivotButton="0" quotePrefix="0" xfId="0">
      <alignment horizontal="center" vertical="center"/>
    </xf>
    <xf numFmtId="0" fontId="0" fillId="0" borderId="65" pivotButton="0" quotePrefix="0" xfId="0"/>
    <xf numFmtId="0" fontId="7" fillId="26" borderId="62" applyAlignment="1" pivotButton="0" quotePrefix="0" xfId="0">
      <alignment horizontal="center" vertical="center" wrapText="1"/>
    </xf>
    <xf numFmtId="0" fontId="7" fillId="0" borderId="51" applyAlignment="1" pivotButton="0" quotePrefix="0" xfId="0">
      <alignment horizontal="center" vertical="center" wrapText="1"/>
    </xf>
    <xf numFmtId="0" fontId="7" fillId="16" borderId="51" applyAlignment="1" pivotButton="0" quotePrefix="0" xfId="0">
      <alignment horizontal="center" vertical="center" wrapText="1"/>
    </xf>
    <xf numFmtId="0" fontId="7" fillId="26" borderId="57" applyAlignment="1" pivotButton="0" quotePrefix="0" xfId="0">
      <alignment horizontal="center" vertical="center" wrapText="1"/>
    </xf>
    <xf numFmtId="0" fontId="7" fillId="16" borderId="56" applyAlignment="1" pivotButton="0" quotePrefix="0" xfId="0">
      <alignment horizontal="center" vertical="center" wrapText="1"/>
    </xf>
    <xf numFmtId="0" fontId="7" fillId="16" borderId="28" applyAlignment="1" pivotButton="0" quotePrefix="0" xfId="0">
      <alignment horizontal="center" vertical="center" wrapText="1"/>
    </xf>
    <xf numFmtId="0" fontId="0" fillId="0" borderId="71" pivotButton="0" quotePrefix="0" xfId="0"/>
    <xf numFmtId="0" fontId="17" fillId="16" borderId="0" applyAlignment="1" pivotButton="0" quotePrefix="0" xfId="0">
      <alignment horizontal="center" vertical="center"/>
    </xf>
    <xf numFmtId="0" fontId="7" fillId="26" borderId="56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/>
    </xf>
    <xf numFmtId="0" fontId="7" fillId="16" borderId="63" applyAlignment="1" pivotButton="0" quotePrefix="0" xfId="174">
      <alignment horizontal="center" vertical="center" wrapText="1"/>
    </xf>
    <xf numFmtId="0" fontId="7" fillId="16" borderId="39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 wrapText="1"/>
    </xf>
    <xf numFmtId="168" fontId="7" fillId="16" borderId="34" applyAlignment="1" applyProtection="1" pivotButton="0" quotePrefix="0" xfId="174">
      <alignment horizontal="center" vertical="center" wrapText="1"/>
      <protection locked="1" hidden="1"/>
    </xf>
    <xf numFmtId="0" fontId="0" fillId="0" borderId="60" applyProtection="1" pivotButton="0" quotePrefix="0" xfId="0">
      <protection locked="1" hidden="1"/>
    </xf>
    <xf numFmtId="0" fontId="0" fillId="0" borderId="0" applyProtection="1" pivotButton="0" quotePrefix="0" xfId="0">
      <protection locked="1" hidden="1"/>
    </xf>
    <xf numFmtId="0" fontId="0" fillId="0" borderId="23" applyProtection="1" pivotButton="0" quotePrefix="0" xfId="0">
      <protection locked="1" hidden="1"/>
    </xf>
    <xf numFmtId="0" fontId="0" fillId="0" borderId="26" applyProtection="1" pivotButton="0" quotePrefix="0" xfId="0">
      <protection locked="1" hidden="1"/>
    </xf>
    <xf numFmtId="0" fontId="0" fillId="0" borderId="72" applyProtection="1" pivotButton="0" quotePrefix="0" xfId="0">
      <protection locked="1" hidden="1"/>
    </xf>
    <xf numFmtId="165" fontId="7" fillId="16" borderId="0" applyAlignment="1" applyProtection="1" pivotButton="0" quotePrefix="0" xfId="185">
      <alignment horizontal="left" vertical="center"/>
      <protection locked="1" hidden="1"/>
    </xf>
    <xf numFmtId="0" fontId="7" fillId="16" borderId="18" applyAlignment="1" applyProtection="1" pivotButton="0" quotePrefix="0" xfId="185">
      <alignment horizontal="center" vertical="center" wrapText="1"/>
      <protection locked="1" hidden="1"/>
    </xf>
    <xf numFmtId="0" fontId="0" fillId="0" borderId="17" applyProtection="1" pivotButton="0" quotePrefix="0" xfId="0">
      <protection locked="1" hidden="1"/>
    </xf>
    <xf numFmtId="1" fontId="7" fillId="26" borderId="23" applyAlignment="1" applyProtection="1" pivotButton="0" quotePrefix="1" xfId="185">
      <alignment horizontal="center" vertical="center"/>
      <protection locked="1" hidden="1"/>
    </xf>
    <xf numFmtId="0" fontId="7" fillId="16" borderId="57" applyAlignment="1" applyProtection="1" pivotButton="0" quotePrefix="0" xfId="185">
      <alignment horizontal="center" vertical="center" wrapText="1"/>
      <protection locked="1" hidden="1"/>
    </xf>
    <xf numFmtId="0" fontId="0" fillId="0" borderId="53" applyProtection="1" pivotButton="0" quotePrefix="0" xfId="0">
      <protection locked="1" hidden="1"/>
    </xf>
    <xf numFmtId="0" fontId="0" fillId="0" borderId="39" applyProtection="1" pivotButton="0" quotePrefix="0" xfId="0">
      <protection locked="1" hidden="1"/>
    </xf>
    <xf numFmtId="0" fontId="7" fillId="16" borderId="56" applyAlignment="1" applyProtection="1" pivotButton="0" quotePrefix="0" xfId="185">
      <alignment horizontal="center" vertical="center" wrapText="1"/>
      <protection locked="1" hidden="1"/>
    </xf>
    <xf numFmtId="0" fontId="0" fillId="0" borderId="22" applyProtection="1" pivotButton="0" quotePrefix="0" xfId="0">
      <protection locked="1" hidden="1"/>
    </xf>
    <xf numFmtId="0" fontId="0" fillId="0" borderId="29" applyProtection="1" pivotButton="0" quotePrefix="0" xfId="0">
      <protection locked="1" hidden="1"/>
    </xf>
    <xf numFmtId="0" fontId="0" fillId="0" borderId="71" applyProtection="1" pivotButton="0" quotePrefix="0" xfId="0">
      <protection locked="1" hidden="1"/>
    </xf>
    <xf numFmtId="0" fontId="0" fillId="0" borderId="69" applyProtection="1" pivotButton="0" quotePrefix="0" xfId="0">
      <protection locked="1" hidden="1"/>
    </xf>
    <xf numFmtId="0" fontId="0" fillId="0" borderId="70" applyProtection="1" pivotButton="0" quotePrefix="0" xfId="0">
      <protection locked="1" hidden="1"/>
    </xf>
    <xf numFmtId="0" fontId="7" fillId="16" borderId="71" applyAlignment="1" applyProtection="1" pivotButton="0" quotePrefix="0" xfId="185">
      <alignment horizontal="center" vertical="center" wrapText="1"/>
      <protection locked="1" hidden="1"/>
    </xf>
    <xf numFmtId="0" fontId="17" fillId="26" borderId="0" applyAlignment="1" applyProtection="1" pivotButton="0" quotePrefix="0" xfId="185">
      <alignment horizontal="center" vertical="center"/>
      <protection locked="1" hidden="1"/>
    </xf>
    <xf numFmtId="0" fontId="7" fillId="16" borderId="55" applyAlignment="1" applyProtection="1" pivotButton="0" quotePrefix="0" xfId="185">
      <alignment horizontal="center" vertical="center" wrapText="1"/>
      <protection locked="1" hidden="1"/>
    </xf>
    <xf numFmtId="0" fontId="0" fillId="0" borderId="76" applyProtection="1" pivotButton="0" quotePrefix="0" xfId="0">
      <protection locked="1" hidden="1"/>
    </xf>
    <xf numFmtId="0" fontId="7" fillId="16" borderId="19" applyAlignment="1" applyProtection="1" pivotButton="0" quotePrefix="0" xfId="185">
      <alignment horizontal="center" vertical="center" wrapText="1"/>
      <protection locked="1" hidden="1"/>
    </xf>
    <xf numFmtId="0" fontId="0" fillId="0" borderId="25" applyProtection="1" pivotButton="0" quotePrefix="0" xfId="0">
      <protection locked="1" hidden="1"/>
    </xf>
    <xf numFmtId="1" fontId="10" fillId="26" borderId="24" applyAlignment="1" applyProtection="1" pivotButton="0" quotePrefix="1" xfId="185">
      <alignment horizontal="center" vertical="center"/>
      <protection locked="1" hidden="1"/>
    </xf>
    <xf numFmtId="0" fontId="0" fillId="0" borderId="24" applyProtection="1" pivotButton="0" quotePrefix="0" xfId="0">
      <protection locked="1" hidden="1"/>
    </xf>
    <xf numFmtId="0" fontId="7" fillId="16" borderId="0" applyAlignment="1" applyProtection="1" pivotButton="0" quotePrefix="0" xfId="185">
      <alignment horizontal="left" vertical="center" wrapText="1"/>
      <protection locked="1" hidden="1"/>
    </xf>
    <xf numFmtId="0" fontId="17" fillId="16" borderId="0" applyAlignment="1" applyProtection="1" pivotButton="0" quotePrefix="0" xfId="185">
      <alignment horizontal="center" vertical="center"/>
      <protection locked="1" hidden="1"/>
    </xf>
    <xf numFmtId="1" fontId="7" fillId="0" borderId="65" applyAlignment="1" applyProtection="1" pivotButton="0" quotePrefix="1" xfId="185">
      <alignment horizontal="center" vertical="center"/>
      <protection locked="1" hidden="1"/>
    </xf>
    <xf numFmtId="0" fontId="0" fillId="0" borderId="65" applyProtection="1" pivotButton="0" quotePrefix="0" xfId="0">
      <protection locked="1" hidden="1"/>
    </xf>
    <xf numFmtId="0" fontId="7" fillId="16" borderId="54" applyAlignment="1" applyProtection="1" pivotButton="0" quotePrefix="0" xfId="185">
      <alignment horizontal="center" vertical="center" wrapText="1"/>
      <protection locked="1" hidden="1"/>
    </xf>
    <xf numFmtId="0" fontId="0" fillId="0" borderId="74" applyProtection="1" pivotButton="0" quotePrefix="0" xfId="0">
      <protection locked="1" hidden="1"/>
    </xf>
    <xf numFmtId="0" fontId="7" fillId="16" borderId="82" applyAlignment="1" applyProtection="1" pivotButton="0" quotePrefix="0" xfId="185">
      <alignment horizontal="center" vertical="center" wrapText="1"/>
      <protection locked="1" hidden="1"/>
    </xf>
    <xf numFmtId="0" fontId="7" fillId="16" borderId="17" applyAlignment="1" applyProtection="1" pivotButton="0" quotePrefix="0" xfId="185">
      <alignment horizontal="center" vertical="center" wrapText="1"/>
      <protection locked="1" hidden="1"/>
    </xf>
    <xf numFmtId="0" fontId="0" fillId="0" borderId="33" applyProtection="1" pivotButton="0" quotePrefix="0" xfId="0">
      <protection locked="1" hidden="1"/>
    </xf>
    <xf numFmtId="0" fontId="17" fillId="26" borderId="94" applyAlignment="1" applyProtection="1" pivotButton="0" quotePrefix="0" xfId="185">
      <alignment horizontal="center" vertical="center"/>
      <protection locked="1" hidden="1"/>
    </xf>
    <xf numFmtId="0" fontId="0" fillId="0" borderId="40" applyProtection="1" pivotButton="0" quotePrefix="0" xfId="0">
      <protection locked="1" hidden="1"/>
    </xf>
    <xf numFmtId="0" fontId="7" fillId="16" borderId="97" applyAlignment="1" applyProtection="1" pivotButton="0" quotePrefix="0" xfId="185">
      <alignment horizontal="center" vertical="center" wrapText="1"/>
      <protection locked="1" hidden="1"/>
    </xf>
    <xf numFmtId="0" fontId="0" fillId="0" borderId="42" applyProtection="1" pivotButton="0" quotePrefix="0" xfId="0">
      <protection locked="1" hidden="1"/>
    </xf>
    <xf numFmtId="0" fontId="0" fillId="0" borderId="81" applyProtection="1" pivotButton="0" quotePrefix="0" xfId="0">
      <protection locked="1" hidden="1"/>
    </xf>
    <xf numFmtId="0" fontId="7" fillId="16" borderId="35" applyAlignment="1" applyProtection="1" pivotButton="0" quotePrefix="0" xfId="185">
      <alignment horizontal="center" vertical="center" wrapText="1"/>
      <protection locked="1" hidden="1"/>
    </xf>
    <xf numFmtId="0" fontId="0" fillId="0" borderId="80" applyProtection="1" pivotButton="0" quotePrefix="0" xfId="0">
      <protection locked="1" hidden="1"/>
    </xf>
    <xf numFmtId="0" fontId="7" fillId="16" borderId="95" applyAlignment="1" applyProtection="1" pivotButton="0" quotePrefix="0" xfId="185">
      <alignment horizontal="left" vertical="center"/>
      <protection locked="0" hidden="0"/>
    </xf>
    <xf numFmtId="0" fontId="0" fillId="0" borderId="22" applyProtection="1" pivotButton="0" quotePrefix="0" xfId="0">
      <protection locked="0" hidden="0"/>
    </xf>
    <xf numFmtId="0" fontId="0" fillId="0" borderId="42" applyProtection="1" pivotButton="0" quotePrefix="0" xfId="0">
      <protection locked="0" hidden="0"/>
    </xf>
    <xf numFmtId="0" fontId="17" fillId="16" borderId="94" applyAlignment="1" pivotButton="0" quotePrefix="0" xfId="0">
      <alignment horizontal="center" vertical="center"/>
    </xf>
    <xf numFmtId="0" fontId="0" fillId="0" borderId="40" pivotButton="0" quotePrefix="0" xfId="0"/>
    <xf numFmtId="0" fontId="7" fillId="16" borderId="78" applyAlignment="1" applyProtection="1" pivotButton="0" quotePrefix="0" xfId="185">
      <alignment horizontal="center" vertical="center" wrapText="1"/>
      <protection locked="1" hidden="1"/>
    </xf>
    <xf numFmtId="0" fontId="0" fillId="0" borderId="77" applyProtection="1" pivotButton="0" quotePrefix="0" xfId="0">
      <protection locked="1" hidden="1"/>
    </xf>
    <xf numFmtId="0" fontId="0" fillId="0" borderId="78" applyProtection="1" pivotButton="0" quotePrefix="0" xfId="0">
      <protection locked="1" hidden="1"/>
    </xf>
    <xf numFmtId="0" fontId="7" fillId="16" borderId="96" applyAlignment="1" applyProtection="1" pivotButton="0" quotePrefix="0" xfId="174">
      <alignment horizontal="center" vertical="center" wrapText="1"/>
      <protection locked="1" hidden="1"/>
    </xf>
    <xf numFmtId="0" fontId="0" fillId="0" borderId="45" applyProtection="1" pivotButton="0" quotePrefix="0" xfId="0">
      <protection locked="1" hidden="1"/>
    </xf>
    <xf numFmtId="0" fontId="0" fillId="0" borderId="79" applyProtection="1" pivotButton="0" quotePrefix="0" xfId="0">
      <protection locked="1" hidden="1"/>
    </xf>
    <xf numFmtId="0" fontId="7" fillId="0" borderId="17" applyAlignment="1" pivotButton="0" quotePrefix="0" xfId="0">
      <alignment horizontal="center" vertical="center" wrapText="1"/>
    </xf>
    <xf numFmtId="0" fontId="7" fillId="0" borderId="19" applyAlignment="1" pivotButton="0" quotePrefix="0" xfId="0">
      <alignment horizontal="center" vertical="center" wrapText="1"/>
    </xf>
    <xf numFmtId="0" fontId="0" fillId="0" borderId="25" pivotButton="0" quotePrefix="0" xfId="0"/>
    <xf numFmtId="0" fontId="7" fillId="0" borderId="52" applyAlignment="1" pivotButton="0" quotePrefix="0" xfId="0">
      <alignment horizontal="center" vertical="center" wrapText="1"/>
    </xf>
    <xf numFmtId="0" fontId="7" fillId="0" borderId="18" applyAlignment="1" pivotButton="0" quotePrefix="0" xfId="175">
      <alignment horizontal="center" vertical="center" wrapText="1"/>
    </xf>
    <xf numFmtId="0" fontId="7" fillId="0" borderId="18" applyAlignment="1" pivotButton="0" quotePrefix="0" xfId="0">
      <alignment horizontal="center" vertical="center" wrapText="1"/>
    </xf>
    <xf numFmtId="0" fontId="7" fillId="0" borderId="66" applyAlignment="1" pivotButton="0" quotePrefix="0" xfId="0">
      <alignment horizontal="center" vertical="center" wrapText="1"/>
    </xf>
    <xf numFmtId="0" fontId="0" fillId="0" borderId="52" pivotButton="0" quotePrefix="0" xfId="0"/>
    <xf numFmtId="0" fontId="0" fillId="0" borderId="63" pivotButton="0" quotePrefix="0" xfId="0"/>
    <xf numFmtId="0" fontId="7" fillId="0" borderId="68" applyAlignment="1" pivotButton="0" quotePrefix="0" xfId="0">
      <alignment horizontal="center" vertical="center" wrapText="1"/>
    </xf>
    <xf numFmtId="0" fontId="7" fillId="0" borderId="63" applyAlignment="1" pivotButton="0" quotePrefix="0" xfId="175">
      <alignment horizontal="center" vertical="center" wrapText="1"/>
    </xf>
    <xf numFmtId="0" fontId="7" fillId="0" borderId="61" applyAlignment="1" pivotButton="0" quotePrefix="0" xfId="175">
      <alignment horizontal="center" vertical="center" wrapText="1"/>
    </xf>
    <xf numFmtId="0" fontId="7" fillId="0" borderId="43" applyAlignment="1" pivotButton="0" quotePrefix="0" xfId="0">
      <alignment horizontal="center" vertical="center"/>
    </xf>
    <xf numFmtId="0" fontId="7" fillId="16" borderId="96" applyAlignment="1" pivotButton="0" quotePrefix="0" xfId="173">
      <alignment horizontal="center" vertical="center" wrapText="1"/>
    </xf>
    <xf numFmtId="0" fontId="0" fillId="0" borderId="45" pivotButton="0" quotePrefix="0" xfId="0"/>
    <xf numFmtId="0" fontId="0" fillId="0" borderId="79" pivotButton="0" quotePrefix="0" xfId="0"/>
    <xf numFmtId="0" fontId="0" fillId="0" borderId="26" pivotButton="0" quotePrefix="0" xfId="0"/>
    <xf numFmtId="0" fontId="7" fillId="26" borderId="92" applyAlignment="1" pivotButton="0" quotePrefix="0" xfId="0">
      <alignment horizontal="center" vertical="center" wrapText="1"/>
    </xf>
    <xf numFmtId="0" fontId="0" fillId="0" borderId="77" pivotButton="0" quotePrefix="0" xfId="0"/>
    <xf numFmtId="0" fontId="0" fillId="0" borderId="78" pivotButton="0" quotePrefix="0" xfId="0"/>
    <xf numFmtId="0" fontId="7" fillId="26" borderId="54" applyAlignment="1" pivotButton="0" quotePrefix="0" xfId="174">
      <alignment horizontal="center" vertical="center" wrapText="1"/>
    </xf>
    <xf numFmtId="0" fontId="7" fillId="26" borderId="51" applyAlignment="1" pivotButton="0" quotePrefix="0" xfId="0">
      <alignment horizontal="center" vertical="center" wrapText="1"/>
    </xf>
    <xf numFmtId="0" fontId="0" fillId="0" borderId="75" pivotButton="0" quotePrefix="0" xfId="0"/>
    <xf numFmtId="0" fontId="10" fillId="0" borderId="45" applyAlignment="1" pivotButton="0" quotePrefix="0" xfId="0">
      <alignment horizontal="center" vertical="center"/>
    </xf>
    <xf numFmtId="0" fontId="10" fillId="0" borderId="0" applyAlignment="1" pivotButton="0" quotePrefix="0" xfId="0">
      <alignment vertical="center"/>
    </xf>
    <xf numFmtId="0" fontId="7" fillId="26" borderId="39" applyAlignment="1" pivotButton="0" quotePrefix="0" xfId="0">
      <alignment horizontal="center" vertical="center" wrapText="1"/>
    </xf>
    <xf numFmtId="0" fontId="7" fillId="26" borderId="52" applyAlignment="1" pivotButton="0" quotePrefix="0" xfId="0">
      <alignment horizontal="center" vertical="center" wrapText="1"/>
    </xf>
    <xf numFmtId="0" fontId="7" fillId="26" borderId="56" applyAlignment="1" pivotButton="0" quotePrefix="0" xfId="174">
      <alignment horizontal="center" vertical="center" wrapText="1"/>
    </xf>
    <xf numFmtId="0" fontId="1" fillId="16" borderId="36" applyAlignment="1" pivotButton="0" quotePrefix="0" xfId="0">
      <alignment horizontal="center" vertical="center" wrapText="1"/>
    </xf>
    <xf numFmtId="0" fontId="7" fillId="0" borderId="98" applyAlignment="1" pivotButton="0" quotePrefix="0" xfId="0">
      <alignment horizontal="center" vertical="center"/>
    </xf>
    <xf numFmtId="0" fontId="17" fillId="16" borderId="0" applyAlignment="1" pivotButton="0" quotePrefix="0" xfId="0">
      <alignment horizontal="center" vertical="center" wrapText="1"/>
    </xf>
    <xf numFmtId="0" fontId="7" fillId="26" borderId="45" applyAlignment="1" pivotButton="0" quotePrefix="0" xfId="0">
      <alignment horizontal="center" vertical="center"/>
    </xf>
    <xf numFmtId="0" fontId="1" fillId="26" borderId="56" applyAlignment="1" pivotButton="0" quotePrefix="0" xfId="0">
      <alignment horizontal="center" vertical="center" wrapText="1"/>
    </xf>
    <xf numFmtId="0" fontId="7" fillId="26" borderId="36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  <xf numFmtId="0" fontId="7" fillId="16" borderId="34" applyAlignment="1" pivotButton="0" quotePrefix="0" xfId="177">
      <alignment horizontal="center" vertical="center" wrapText="1"/>
    </xf>
    <xf numFmtId="0" fontId="0" fillId="0" borderId="72" pivotButton="0" quotePrefix="0" xfId="0"/>
    <xf numFmtId="0" fontId="7" fillId="0" borderId="22" applyAlignment="1" pivotButton="0" quotePrefix="0" xfId="0">
      <alignment vertical="center" shrinkToFit="1"/>
    </xf>
    <xf numFmtId="0" fontId="7" fillId="16" borderId="63" applyAlignment="1" pivotButton="0" quotePrefix="0" xfId="178">
      <alignment horizontal="center" vertical="center" wrapText="1"/>
    </xf>
    <xf numFmtId="0" fontId="7" fillId="0" borderId="22" applyAlignment="1" pivotButton="0" quotePrefix="0" xfId="0">
      <alignment horizontal="left" vertical="center" wrapText="1"/>
    </xf>
    <xf numFmtId="0" fontId="7" fillId="16" borderId="61" applyAlignment="1" pivotButton="0" quotePrefix="0" xfId="178">
      <alignment horizontal="center" vertical="center" wrapText="1"/>
    </xf>
    <xf numFmtId="0" fontId="7" fillId="26" borderId="66" applyAlignment="1" pivotButton="0" quotePrefix="0" xfId="0">
      <alignment horizontal="center" vertical="center" wrapText="1"/>
    </xf>
    <xf numFmtId="0" fontId="7" fillId="26" borderId="20" applyAlignment="1" pivotButton="0" quotePrefix="0" xfId="0">
      <alignment horizontal="center" vertical="center" wrapText="1"/>
    </xf>
    <xf numFmtId="0" fontId="7" fillId="26" borderId="33" applyAlignment="1" pivotButton="0" quotePrefix="0" xfId="0">
      <alignment horizontal="center" vertical="center" wrapText="1"/>
    </xf>
    <xf numFmtId="0" fontId="7" fillId="26" borderId="64" applyAlignment="1" pivotButton="0" quotePrefix="0" xfId="0">
      <alignment horizontal="center" vertical="center" wrapText="1"/>
    </xf>
    <xf numFmtId="0" fontId="7" fillId="16" borderId="61" applyAlignment="1" pivotButton="0" quotePrefix="0" xfId="0">
      <alignment horizontal="center" vertical="center" wrapText="1"/>
    </xf>
    <xf numFmtId="0" fontId="7" fillId="26" borderId="31" applyAlignment="1" pivotButton="0" quotePrefix="0" xfId="0">
      <alignment horizontal="center" vertical="center" wrapText="1"/>
    </xf>
    <xf numFmtId="0" fontId="7" fillId="16" borderId="70" applyAlignment="1" pivotButton="0" quotePrefix="0" xfId="0">
      <alignment horizontal="center" vertical="center" wrapText="1"/>
    </xf>
    <xf numFmtId="0" fontId="7" fillId="26" borderId="85" applyAlignment="1" pivotButton="0" quotePrefix="0" xfId="0">
      <alignment horizontal="center" vertical="center" wrapText="1"/>
    </xf>
    <xf numFmtId="0" fontId="7" fillId="16" borderId="99" applyAlignment="1" pivotButton="0" quotePrefix="0" xfId="0">
      <alignment horizontal="center" vertical="center" wrapText="1"/>
    </xf>
    <xf numFmtId="0" fontId="7" fillId="0" borderId="56" applyAlignment="1" pivotButton="0" quotePrefix="0" xfId="0">
      <alignment horizontal="center" vertical="center"/>
    </xf>
    <xf numFmtId="0" fontId="0" fillId="0" borderId="51" pivotButton="0" quotePrefix="0" xfId="0"/>
    <xf numFmtId="168" fontId="7" fillId="16" borderId="100" applyAlignment="1" pivotButton="0" quotePrefix="0" xfId="174">
      <alignment horizontal="center" vertical="center" wrapText="1"/>
    </xf>
    <xf numFmtId="0" fontId="0" fillId="0" borderId="86" pivotButton="0" quotePrefix="0" xfId="0"/>
    <xf numFmtId="168" fontId="7" fillId="16" borderId="96" applyAlignment="1" pivotButton="0" quotePrefix="0" xfId="174">
      <alignment horizontal="center" vertical="center" wrapText="1"/>
    </xf>
    <xf numFmtId="0" fontId="7" fillId="16" borderId="35" applyAlignment="1" pivotButton="0" quotePrefix="0" xfId="0">
      <alignment horizontal="center" vertical="center" wrapText="1"/>
    </xf>
    <xf numFmtId="0" fontId="0" fillId="0" borderId="76" pivotButton="0" quotePrefix="0" xfId="0"/>
    <xf numFmtId="0" fontId="1" fillId="16" borderId="99" applyAlignment="1" pivotButton="0" quotePrefix="0" xfId="0">
      <alignment horizontal="center" vertical="center" wrapText="1"/>
    </xf>
    <xf numFmtId="0" fontId="1" fillId="26" borderId="37" applyAlignment="1" pivotButton="0" quotePrefix="0" xfId="0">
      <alignment horizontal="center" vertical="center" wrapText="1"/>
    </xf>
    <xf numFmtId="168" fontId="7" fillId="16" borderId="34" applyAlignment="1" pivotButton="0" quotePrefix="0" xfId="174">
      <alignment horizontal="center" vertical="center" wrapText="1"/>
    </xf>
    <xf numFmtId="0" fontId="7" fillId="26" borderId="49" applyAlignment="1" pivotButton="0" quotePrefix="0" xfId="0">
      <alignment horizontal="center" vertical="center" wrapText="1"/>
    </xf>
    <xf numFmtId="0" fontId="0" fillId="0" borderId="87" pivotButton="0" quotePrefix="0" xfId="0"/>
    <xf numFmtId="0" fontId="1" fillId="26" borderId="36" applyAlignment="1" pivotButton="0" quotePrefix="0" xfId="0">
      <alignment horizontal="center" vertical="center" wrapText="1"/>
    </xf>
    <xf numFmtId="0" fontId="7" fillId="0" borderId="57" applyAlignment="1" pivotButton="0" quotePrefix="0" xfId="187">
      <alignment horizontal="center" vertical="center" wrapText="1"/>
    </xf>
    <xf numFmtId="0" fontId="7" fillId="0" borderId="18" applyAlignment="1" pivotButton="0" quotePrefix="0" xfId="187">
      <alignment horizontal="center" vertical="center" wrapText="1"/>
    </xf>
    <xf numFmtId="0" fontId="7" fillId="0" borderId="20" applyAlignment="1" pivotButton="0" quotePrefix="0" xfId="187">
      <alignment horizontal="center" vertical="center" wrapText="1"/>
    </xf>
    <xf numFmtId="0" fontId="7" fillId="0" borderId="82" applyAlignment="1" pivotButton="0" quotePrefix="0" xfId="187">
      <alignment horizontal="center" vertical="center" wrapText="1"/>
    </xf>
    <xf numFmtId="0" fontId="7" fillId="0" borderId="54" applyAlignment="1" pivotButton="0" quotePrefix="0" xfId="187">
      <alignment horizontal="center" vertical="center" wrapText="1"/>
    </xf>
    <xf numFmtId="0" fontId="7" fillId="0" borderId="52" applyAlignment="1" pivotButton="0" quotePrefix="0" xfId="181">
      <alignment horizontal="center" vertical="center" wrapText="1"/>
    </xf>
    <xf numFmtId="0" fontId="7" fillId="0" borderId="28" applyAlignment="1" pivotButton="0" quotePrefix="0" xfId="187">
      <alignment horizontal="center" vertical="center" wrapText="1"/>
    </xf>
    <xf numFmtId="0" fontId="7" fillId="0" borderId="6" applyAlignment="1" pivotButton="0" quotePrefix="0" xfId="187">
      <alignment horizontal="center" vertical="center" wrapText="1"/>
    </xf>
    <xf numFmtId="0" fontId="17" fillId="0" borderId="0" applyAlignment="1" pivotButton="0" quotePrefix="0" xfId="187">
      <alignment horizontal="center" vertical="center"/>
    </xf>
    <xf numFmtId="168" fontId="7" fillId="16" borderId="82" applyAlignment="1" pivotButton="0" quotePrefix="0" xfId="174">
      <alignment horizontal="center" vertical="center" wrapText="1"/>
    </xf>
    <xf numFmtId="0" fontId="7" fillId="16" borderId="52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shrinkToFit="1"/>
    </xf>
    <xf numFmtId="0" fontId="7" fillId="26" borderId="82" applyAlignment="1" pivotButton="0" quotePrefix="0" xfId="0">
      <alignment horizontal="center" vertical="center" wrapText="1"/>
    </xf>
    <xf numFmtId="168" fontId="7" fillId="16" borderId="51" applyAlignment="1" pivotButton="0" quotePrefix="0" xfId="174">
      <alignment horizontal="center" vertical="center" wrapText="1"/>
    </xf>
    <xf numFmtId="3" fontId="7" fillId="16" borderId="51" applyAlignment="1" pivotButton="0" quotePrefix="0" xfId="174">
      <alignment horizontal="center" vertical="center" wrapText="1"/>
    </xf>
    <xf numFmtId="0" fontId="8" fillId="16" borderId="0" applyAlignment="1" pivotButton="0" quotePrefix="0" xfId="0">
      <alignment horizontal="center" vertical="center"/>
    </xf>
    <xf numFmtId="168" fontId="7" fillId="16" borderId="63" applyAlignment="1" pivotButton="0" quotePrefix="0" xfId="174">
      <alignment horizontal="center" vertical="center" wrapText="1"/>
    </xf>
    <xf numFmtId="3" fontId="7" fillId="16" borderId="36" applyAlignment="1" pivotButton="0" quotePrefix="0" xfId="174">
      <alignment horizontal="center" vertical="center" wrapText="1"/>
    </xf>
    <xf numFmtId="0" fontId="0" fillId="0" borderId="88" pivotButton="0" quotePrefix="0" xfId="0"/>
    <xf numFmtId="0" fontId="7" fillId="16" borderId="25" applyAlignment="1" pivotButton="0" quotePrefix="0" xfId="174">
      <alignment horizontal="center" vertical="center" wrapText="1"/>
    </xf>
    <xf numFmtId="0" fontId="7" fillId="16" borderId="18" applyAlignment="1" pivotButton="0" quotePrefix="0" xfId="174">
      <alignment horizontal="center" vertical="center" wrapText="1"/>
    </xf>
    <xf numFmtId="0" fontId="7" fillId="16" borderId="30" applyAlignment="1" pivotButton="0" quotePrefix="0" xfId="174">
      <alignment horizontal="center" vertical="center" wrapText="1"/>
    </xf>
    <xf numFmtId="0" fontId="7" fillId="16" borderId="34" applyAlignment="1" pivotButton="0" quotePrefix="0" xfId="174">
      <alignment horizontal="center" vertical="center" wrapText="1"/>
    </xf>
    <xf numFmtId="0" fontId="7" fillId="0" borderId="57" applyAlignment="1" pivotButton="0" quotePrefix="0" xfId="0">
      <alignment horizontal="center" vertical="center"/>
    </xf>
    <xf numFmtId="0" fontId="0" fillId="0" borderId="53" pivotButton="0" quotePrefix="0" xfId="0"/>
    <xf numFmtId="0" fontId="0" fillId="0" borderId="39" pivotButton="0" quotePrefix="0" xfId="0"/>
    <xf numFmtId="0" fontId="7" fillId="26" borderId="19" applyAlignment="1" pivotButton="0" quotePrefix="0" xfId="0">
      <alignment horizontal="center" vertical="center" wrapText="1"/>
    </xf>
    <xf numFmtId="0" fontId="7" fillId="0" borderId="70" applyAlignment="1" pivotButton="0" quotePrefix="0" xfId="0">
      <alignment horizontal="center" vertical="center"/>
    </xf>
    <xf numFmtId="0" fontId="7" fillId="0" borderId="18" applyAlignment="1" pivotButton="0" quotePrefix="0" xfId="0">
      <alignment horizontal="center" vertical="center"/>
    </xf>
    <xf numFmtId="0" fontId="7" fillId="16" borderId="68" applyAlignment="1" pivotButton="0" quotePrefix="0" xfId="0">
      <alignment horizontal="center" vertical="center" wrapText="1"/>
    </xf>
    <xf numFmtId="0" fontId="7" fillId="16" borderId="17" applyAlignment="1" pivotButton="0" quotePrefix="0" xfId="174">
      <alignment horizontal="center" vertical="center" wrapText="1"/>
    </xf>
    <xf numFmtId="0" fontId="7" fillId="16" borderId="67" applyAlignment="1" pivotButton="0" quotePrefix="0" xfId="0">
      <alignment horizontal="center" vertical="center" wrapText="1"/>
    </xf>
    <xf numFmtId="0" fontId="0" fillId="0" borderId="101" pivotButton="0" quotePrefix="0" xfId="0"/>
    <xf numFmtId="0" fontId="7" fillId="16" borderId="57" applyAlignment="1" pivotButton="0" quotePrefix="0" xfId="0">
      <alignment horizontal="center" vertical="center" wrapText="1"/>
    </xf>
    <xf numFmtId="0" fontId="7" fillId="16" borderId="102" applyAlignment="1" pivotButton="0" quotePrefix="0" xfId="0">
      <alignment horizontal="center" vertical="center" wrapText="1"/>
    </xf>
    <xf numFmtId="0" fontId="7" fillId="16" borderId="54" applyAlignment="1" pivotButton="0" quotePrefix="0" xfId="0">
      <alignment horizontal="center" vertical="center" wrapText="1"/>
    </xf>
    <xf numFmtId="168" fontId="7" fillId="16" borderId="34" applyAlignment="1" pivotButton="0" quotePrefix="0" xfId="176">
      <alignment horizontal="center" vertical="center" wrapText="1"/>
    </xf>
    <xf numFmtId="0" fontId="7" fillId="26" borderId="37" applyAlignment="1" pivotButton="0" quotePrefix="0" xfId="0">
      <alignment horizontal="center" vertical="center" wrapText="1"/>
    </xf>
    <xf numFmtId="168" fontId="7" fillId="16" borderId="49" applyAlignment="1" pivotButton="0" quotePrefix="0" xfId="176">
      <alignment horizontal="center" vertical="center" wrapText="1"/>
    </xf>
    <xf numFmtId="0" fontId="7" fillId="26" borderId="73" applyAlignment="1" pivotButton="0" quotePrefix="0" xfId="0">
      <alignment horizontal="center" vertical="center" wrapText="1"/>
    </xf>
    <xf numFmtId="0" fontId="7" fillId="16" borderId="102" applyAlignment="1" pivotButton="0" quotePrefix="0" xfId="179">
      <alignment horizontal="center" vertical="center" wrapText="1"/>
    </xf>
    <xf numFmtId="0" fontId="11" fillId="0" borderId="0" applyAlignment="1" pivotButton="0" quotePrefix="0" xfId="0">
      <alignment vertical="center"/>
    </xf>
    <xf numFmtId="0" fontId="7" fillId="26" borderId="6" applyAlignment="1" pivotButton="0" quotePrefix="0" xfId="0">
      <alignment horizontal="center" vertical="center" wrapText="1"/>
    </xf>
    <xf numFmtId="0" fontId="17" fillId="16" borderId="0" applyAlignment="1" pivotButton="0" quotePrefix="0" xfId="191">
      <alignment horizontal="center" vertical="center"/>
    </xf>
    <xf numFmtId="0" fontId="7" fillId="26" borderId="18" applyAlignment="1" pivotButton="0" quotePrefix="0" xfId="188">
      <alignment horizontal="center" vertical="center" wrapText="1"/>
    </xf>
    <xf numFmtId="0" fontId="7" fillId="0" borderId="18" applyAlignment="1" pivotButton="0" quotePrefix="0" xfId="188">
      <alignment horizontal="center" vertical="center" wrapText="1"/>
    </xf>
    <xf numFmtId="0" fontId="7" fillId="16" borderId="56" applyAlignment="1" pivotButton="0" quotePrefix="0" xfId="188">
      <alignment horizontal="center" vertical="center" wrapText="1"/>
    </xf>
    <xf numFmtId="0" fontId="1" fillId="0" borderId="20" applyAlignment="1" pivotButton="0" quotePrefix="0" xfId="188">
      <alignment horizontal="center" vertical="center" wrapText="1"/>
    </xf>
    <xf numFmtId="168" fontId="7" fillId="16" borderId="34" applyAlignment="1" pivotButton="0" quotePrefix="0" xfId="180">
      <alignment horizontal="center" vertical="center" wrapText="1"/>
    </xf>
    <xf numFmtId="0" fontId="7" fillId="0" borderId="20" applyAlignment="1" pivotButton="0" quotePrefix="0" xfId="188">
      <alignment horizontal="center" vertical="center" wrapText="1"/>
    </xf>
    <xf numFmtId="0" fontId="17" fillId="0" borderId="0" applyAlignment="1" pivotButton="0" quotePrefix="0" xfId="0">
      <alignment horizontal="center" vertical="center" shrinkToFit="1"/>
    </xf>
    <xf numFmtId="0" fontId="7" fillId="0" borderId="0" applyAlignment="1" pivotButton="0" quotePrefix="0" xfId="0">
      <alignment vertical="center" shrinkToFit="1"/>
    </xf>
    <xf numFmtId="0" fontId="7" fillId="16" borderId="35" applyAlignment="1" pivotButton="0" quotePrefix="0" xfId="188">
      <alignment horizontal="center" vertical="center" wrapText="1"/>
    </xf>
    <xf numFmtId="0" fontId="7" fillId="0" borderId="32" applyAlignment="1" pivotButton="0" quotePrefix="0" xfId="0">
      <alignment horizontal="center" vertical="center" wrapText="1" shrinkToFit="1"/>
    </xf>
    <xf numFmtId="0" fontId="60" fillId="0" borderId="0" applyAlignment="1" pivotButton="0" quotePrefix="0" xfId="0">
      <alignment horizontal="center" vertical="center" shrinkToFit="1"/>
    </xf>
    <xf numFmtId="0" fontId="61" fillId="0" borderId="0" applyAlignment="1" pivotButton="0" quotePrefix="0" xfId="0">
      <alignment vertical="center" shrinkToFit="1"/>
    </xf>
    <xf numFmtId="0" fontId="7" fillId="0" borderId="19" applyAlignment="1" pivotButton="0" quotePrefix="0" xfId="188">
      <alignment horizontal="center" vertical="center" wrapText="1"/>
    </xf>
    <xf numFmtId="0" fontId="7" fillId="26" borderId="17" applyAlignment="1" pivotButton="0" quotePrefix="0" xfId="188">
      <alignment horizontal="center" vertical="center" wrapText="1"/>
    </xf>
    <xf numFmtId="0" fontId="7" fillId="16" borderId="36" applyAlignment="1" pivotButton="0" quotePrefix="0" xfId="188">
      <alignment horizontal="center" vertical="center" wrapText="1"/>
    </xf>
    <xf numFmtId="0" fontId="7" fillId="0" borderId="28" applyAlignment="1" pivotButton="0" quotePrefix="0" xfId="0">
      <alignment horizontal="center" vertical="center" wrapText="1"/>
    </xf>
    <xf numFmtId="0" fontId="7" fillId="26" borderId="62" applyAlignment="1" pivotButton="0" quotePrefix="0" xfId="0">
      <alignment horizontal="center" vertical="center"/>
    </xf>
    <xf numFmtId="0" fontId="7" fillId="0" borderId="82" applyAlignment="1" pivotButton="0" quotePrefix="0" xfId="0">
      <alignment horizontal="center" vertical="center" wrapText="1"/>
    </xf>
    <xf numFmtId="0" fontId="7" fillId="26" borderId="17" applyAlignment="1" pivotButton="0" quotePrefix="0" xfId="0">
      <alignment horizontal="center" vertical="center" wrapText="1"/>
    </xf>
    <xf numFmtId="0" fontId="7" fillId="16" borderId="76" applyAlignment="1" pivotButton="0" quotePrefix="0" xfId="0">
      <alignment horizontal="center" vertical="center" wrapText="1"/>
    </xf>
    <xf numFmtId="0" fontId="7" fillId="26" borderId="93" applyAlignment="1" pivotButton="0" quotePrefix="0" xfId="0">
      <alignment horizontal="center" vertical="center"/>
    </xf>
    <xf numFmtId="0" fontId="7" fillId="16" borderId="62" applyAlignment="1" pivotButton="0" quotePrefix="0" xfId="0">
      <alignment horizontal="center" vertical="center" wrapText="1"/>
    </xf>
    <xf numFmtId="0" fontId="7" fillId="26" borderId="54" applyAlignment="1" pivotButton="0" quotePrefix="0" xfId="0">
      <alignment horizontal="center" vertical="center" wrapText="1"/>
    </xf>
    <xf numFmtId="0" fontId="7" fillId="26" borderId="61" applyAlignment="1" pivotButton="0" quotePrefix="0" xfId="0">
      <alignment horizontal="center" vertical="center" wrapText="1"/>
    </xf>
    <xf numFmtId="0" fontId="7" fillId="26" borderId="28" applyAlignment="1" pivotButton="0" quotePrefix="0" xfId="0">
      <alignment horizontal="center" vertical="center" wrapText="1"/>
    </xf>
    <xf numFmtId="0" fontId="62" fillId="0" borderId="0" applyAlignment="1" pivotButton="0" quotePrefix="0" xfId="0">
      <alignment vertical="center" shrinkToFit="1"/>
    </xf>
    <xf numFmtId="0" fontId="57" fillId="0" borderId="39" applyAlignment="1" pivotButton="0" quotePrefix="0" xfId="0">
      <alignment horizontal="center" vertical="center" wrapText="1"/>
    </xf>
    <xf numFmtId="0" fontId="57" fillId="0" borderId="91" applyAlignment="1" pivotButton="0" quotePrefix="0" xfId="0">
      <alignment horizontal="center" vertical="center" wrapText="1"/>
    </xf>
    <xf numFmtId="0" fontId="0" fillId="0" borderId="103" pivotButton="0" quotePrefix="0" xfId="0"/>
    <xf numFmtId="0" fontId="57" fillId="0" borderId="57" applyAlignment="1" pivotButton="0" quotePrefix="0" xfId="0">
      <alignment horizontal="center" vertical="center" wrapText="1"/>
    </xf>
    <xf numFmtId="0" fontId="57" fillId="16" borderId="57" applyAlignment="1" pivotButton="0" quotePrefix="0" xfId="0">
      <alignment horizontal="center" vertical="center" wrapText="1"/>
    </xf>
    <xf numFmtId="168" fontId="57" fillId="16" borderId="89" applyAlignment="1" pivotButton="0" quotePrefix="0" xfId="174">
      <alignment horizontal="center" vertical="center" wrapText="1"/>
    </xf>
    <xf numFmtId="0" fontId="0" fillId="0" borderId="43" pivotButton="0" quotePrefix="0" xfId="0"/>
    <xf numFmtId="0" fontId="0" fillId="0" borderId="104" pivotButton="0" quotePrefix="0" xfId="0"/>
    <xf numFmtId="0" fontId="57" fillId="16" borderId="51" applyAlignment="1" pivotButton="0" quotePrefix="0" xfId="0">
      <alignment horizontal="center" vertical="center" wrapText="1"/>
    </xf>
    <xf numFmtId="0" fontId="57" fillId="0" borderId="56" applyAlignment="1" pivotButton="0" quotePrefix="0" xfId="0">
      <alignment horizontal="center" vertical="center" wrapText="1"/>
    </xf>
    <xf numFmtId="0" fontId="7" fillId="0" borderId="46" applyAlignment="1" pivotButton="0" quotePrefix="0" xfId="0">
      <alignment horizontal="left" vertical="center" shrinkToFit="1"/>
    </xf>
    <xf numFmtId="0" fontId="0" fillId="0" borderId="4" pivotButton="0" quotePrefix="0" xfId="0"/>
    <xf numFmtId="0" fontId="57" fillId="16" borderId="52" applyAlignment="1" pivotButton="0" quotePrefix="0" xfId="0">
      <alignment horizontal="center" vertical="center"/>
    </xf>
    <xf numFmtId="0" fontId="57" fillId="16" borderId="56" applyAlignment="1" pivotButton="0" quotePrefix="0" xfId="0">
      <alignment horizontal="center" vertical="center" wrapText="1"/>
    </xf>
    <xf numFmtId="0" fontId="57" fillId="0" borderId="90" applyAlignment="1" pivotButton="0" quotePrefix="0" xfId="0">
      <alignment horizontal="center" vertical="center"/>
    </xf>
    <xf numFmtId="0" fontId="0" fillId="0" borderId="90" pivotButton="0" quotePrefix="0" xfId="0"/>
    <xf numFmtId="164" fontId="7" fillId="26" borderId="16" applyAlignment="1" pivotButton="0" quotePrefix="0" xfId="157">
      <alignment horizontal="left" vertical="center"/>
    </xf>
    <xf numFmtId="164" fontId="7" fillId="26" borderId="0" applyAlignment="1" pivotButton="0" quotePrefix="0" xfId="157">
      <alignment horizontal="left" vertical="center" shrinkToFit="1"/>
    </xf>
    <xf numFmtId="164" fontId="7" fillId="0" borderId="0" applyAlignment="1" pivotButton="0" quotePrefix="0" xfId="157">
      <alignment horizontal="left" vertical="center" shrinkToFit="1"/>
    </xf>
    <xf numFmtId="164" fontId="7" fillId="26" borderId="23" applyAlignment="1" pivotButton="0" quotePrefix="0" xfId="157">
      <alignment horizontal="left" vertical="center" shrinkToFit="1"/>
    </xf>
    <xf numFmtId="164" fontId="10" fillId="26" borderId="16" applyAlignment="1" pivotButton="0" quotePrefix="0" xfId="157">
      <alignment horizontal="left" vertical="center"/>
    </xf>
    <xf numFmtId="164" fontId="10" fillId="26" borderId="0" applyAlignment="1" pivotButton="0" quotePrefix="0" xfId="157">
      <alignment horizontal="left" vertical="center" shrinkToFit="1"/>
    </xf>
    <xf numFmtId="164" fontId="10" fillId="0" borderId="0" applyAlignment="1" pivotButton="0" quotePrefix="0" xfId="157">
      <alignment horizontal="left" vertical="center" shrinkToFit="1"/>
    </xf>
    <xf numFmtId="164" fontId="10" fillId="26" borderId="23" applyAlignment="1" pivotButton="0" quotePrefix="0" xfId="157">
      <alignment horizontal="left" vertical="center" shrinkToFit="1"/>
    </xf>
    <xf numFmtId="164" fontId="7" fillId="26" borderId="0" applyAlignment="1" pivotButton="0" quotePrefix="1" xfId="157">
      <alignment horizontal="center" vertical="center"/>
    </xf>
    <xf numFmtId="164" fontId="7" fillId="26" borderId="23" applyAlignment="1" pivotButton="0" quotePrefix="1" xfId="157">
      <alignment horizontal="center" vertical="center"/>
    </xf>
    <xf numFmtId="164" fontId="7" fillId="28" borderId="0" applyAlignment="1" pivotButton="0" quotePrefix="1" xfId="157">
      <alignment horizontal="center" vertical="center"/>
    </xf>
    <xf numFmtId="164" fontId="7" fillId="28" borderId="23" applyAlignment="1" pivotButton="0" quotePrefix="1" xfId="157">
      <alignment horizontal="center" vertical="center"/>
    </xf>
    <xf numFmtId="164" fontId="7" fillId="28" borderId="24" applyAlignment="1" pivotButton="0" quotePrefix="1" xfId="157">
      <alignment horizontal="center" vertical="center"/>
    </xf>
    <xf numFmtId="168" fontId="7" fillId="0" borderId="85" applyAlignment="1" pivotButton="0" quotePrefix="0" xfId="174">
      <alignment horizontal="center" vertical="center" wrapText="1"/>
    </xf>
    <xf numFmtId="168" fontId="7" fillId="0" borderId="57" applyAlignment="1" pivotButton="0" quotePrefix="0" xfId="174">
      <alignment horizontal="center" vertical="center" wrapText="1"/>
    </xf>
    <xf numFmtId="164" fontId="7" fillId="26" borderId="16" applyAlignment="1" pivotButton="0" quotePrefix="0" xfId="0">
      <alignment vertical="center"/>
    </xf>
    <xf numFmtId="164" fontId="7" fillId="26" borderId="0" applyAlignment="1" pivotButton="0" quotePrefix="0" xfId="0">
      <alignment vertical="center"/>
    </xf>
    <xf numFmtId="164" fontId="7" fillId="26" borderId="0" applyAlignment="1" pivotButton="0" quotePrefix="0" xfId="0">
      <alignment vertical="center" shrinkToFit="1"/>
    </xf>
    <xf numFmtId="164" fontId="7" fillId="0" borderId="0" applyAlignment="1" pivotButton="0" quotePrefix="0" xfId="0">
      <alignment vertical="center"/>
    </xf>
    <xf numFmtId="164" fontId="7" fillId="26" borderId="23" applyAlignment="1" pivotButton="0" quotePrefix="0" xfId="0">
      <alignment vertical="center"/>
    </xf>
    <xf numFmtId="164" fontId="10" fillId="26" borderId="16" applyAlignment="1" pivotButton="0" quotePrefix="0" xfId="0">
      <alignment vertical="center"/>
    </xf>
    <xf numFmtId="164" fontId="10" fillId="26" borderId="0" applyAlignment="1" pivotButton="0" quotePrefix="0" xfId="0">
      <alignment vertical="center"/>
    </xf>
    <xf numFmtId="164" fontId="10" fillId="26" borderId="0" applyAlignment="1" pivotButton="0" quotePrefix="0" xfId="0">
      <alignment vertical="center" shrinkToFit="1"/>
    </xf>
    <xf numFmtId="164" fontId="10" fillId="0" borderId="0" applyAlignment="1" pivotButton="0" quotePrefix="0" xfId="0">
      <alignment vertical="center"/>
    </xf>
    <xf numFmtId="164" fontId="10" fillId="26" borderId="23" applyAlignment="1" pivotButton="0" quotePrefix="0" xfId="0">
      <alignment vertical="center"/>
    </xf>
    <xf numFmtId="164" fontId="7" fillId="28" borderId="0" applyAlignment="1" pivotButton="0" quotePrefix="1" xfId="0">
      <alignment horizontal="center" vertical="center"/>
    </xf>
    <xf numFmtId="164" fontId="7" fillId="0" borderId="0" applyAlignment="1" pivotButton="0" quotePrefix="0" xfId="0">
      <alignment horizontal="right" vertical="center"/>
    </xf>
    <xf numFmtId="164" fontId="10" fillId="0" borderId="0" applyAlignment="1" pivotButton="0" quotePrefix="0" xfId="0">
      <alignment horizontal="right" vertical="center"/>
    </xf>
    <xf numFmtId="164" fontId="69" fillId="28" borderId="0" applyAlignment="1" pivotButton="0" quotePrefix="0" xfId="0">
      <alignment vertical="center"/>
    </xf>
    <xf numFmtId="164" fontId="7" fillId="0" borderId="16" applyAlignment="1" pivotButton="0" quotePrefix="0" xfId="0">
      <alignment vertical="center"/>
    </xf>
    <xf numFmtId="164" fontId="69" fillId="0" borderId="0" applyAlignment="1" pivotButton="0" quotePrefix="0" xfId="0">
      <alignment vertical="center"/>
    </xf>
    <xf numFmtId="164" fontId="70" fillId="26" borderId="0" applyAlignment="1" pivotButton="0" quotePrefix="0" xfId="0">
      <alignment vertical="center"/>
    </xf>
    <xf numFmtId="164" fontId="7" fillId="0" borderId="21" applyAlignment="1" pivotButton="0" quotePrefix="0" xfId="0">
      <alignment vertical="center"/>
    </xf>
    <xf numFmtId="164" fontId="69" fillId="0" borderId="4" applyAlignment="1" pivotButton="0" quotePrefix="0" xfId="0">
      <alignment vertical="center"/>
    </xf>
    <xf numFmtId="164" fontId="70" fillId="28" borderId="4" applyAlignment="1" pivotButton="0" quotePrefix="0" xfId="0">
      <alignment vertical="center"/>
    </xf>
    <xf numFmtId="164" fontId="69" fillId="28" borderId="4" applyAlignment="1" pivotButton="0" quotePrefix="0" xfId="0">
      <alignment vertical="center"/>
    </xf>
    <xf numFmtId="168" fontId="7" fillId="16" borderId="34" applyAlignment="1" applyProtection="1" pivotButton="0" quotePrefix="0" xfId="174">
      <alignment horizontal="center" vertical="center" wrapText="1"/>
      <protection locked="1" hidden="1"/>
    </xf>
    <xf numFmtId="164" fontId="7" fillId="0" borderId="0" applyAlignment="1" applyProtection="1" pivotButton="0" quotePrefix="0" xfId="185">
      <alignment horizontal="right" vertical="center"/>
      <protection locked="1" hidden="1"/>
    </xf>
    <xf numFmtId="164" fontId="7" fillId="26" borderId="0" applyAlignment="1" applyProtection="1" pivotButton="0" quotePrefix="0" xfId="185">
      <alignment horizontal="right" vertical="center"/>
      <protection locked="1" hidden="1"/>
    </xf>
    <xf numFmtId="164" fontId="10" fillId="0" borderId="4" applyAlignment="1" applyProtection="1" pivotButton="0" quotePrefix="0" xfId="185">
      <alignment horizontal="right" vertical="center"/>
      <protection locked="1" hidden="1"/>
    </xf>
    <xf numFmtId="164" fontId="10" fillId="28" borderId="4" applyAlignment="1" applyProtection="1" pivotButton="0" quotePrefix="0" xfId="185">
      <alignment horizontal="right" vertical="center"/>
      <protection locked="1" hidden="1"/>
    </xf>
    <xf numFmtId="165" fontId="7" fillId="16" borderId="0" applyAlignment="1" applyProtection="1" pivotButton="0" quotePrefix="0" xfId="185">
      <alignment horizontal="left" vertical="center"/>
      <protection locked="1" hidden="1"/>
    </xf>
    <xf numFmtId="164" fontId="67" fillId="0" borderId="16" applyAlignment="1" applyProtection="1" pivotButton="0" quotePrefix="0" xfId="185">
      <alignment horizontal="right" vertical="center"/>
      <protection locked="1" hidden="1"/>
    </xf>
    <xf numFmtId="164" fontId="67" fillId="0" borderId="0" applyAlignment="1" applyProtection="1" pivotButton="0" quotePrefix="0" xfId="185">
      <alignment horizontal="right" vertical="center"/>
      <protection locked="1" hidden="1"/>
    </xf>
    <xf numFmtId="164" fontId="67" fillId="0" borderId="40" applyAlignment="1" applyProtection="1" pivotButton="0" quotePrefix="0" xfId="185">
      <alignment horizontal="right" vertical="center"/>
      <protection locked="1" hidden="1"/>
    </xf>
    <xf numFmtId="164" fontId="67" fillId="27" borderId="0" applyAlignment="1" applyProtection="1" pivotButton="0" quotePrefix="0" xfId="185">
      <alignment horizontal="right" vertical="center"/>
      <protection locked="1" hidden="1"/>
    </xf>
    <xf numFmtId="164" fontId="67" fillId="26" borderId="0" applyAlignment="1" applyProtection="1" pivotButton="0" quotePrefix="0" xfId="185">
      <alignment horizontal="right" vertical="center"/>
      <protection locked="1" hidden="1"/>
    </xf>
    <xf numFmtId="164" fontId="67" fillId="26" borderId="40" applyAlignment="1" applyProtection="1" pivotButton="0" quotePrefix="0" xfId="185">
      <alignment horizontal="right" vertical="center"/>
      <protection locked="1" hidden="1"/>
    </xf>
    <xf numFmtId="164" fontId="59" fillId="25" borderId="16" applyAlignment="1" applyProtection="1" pivotButton="0" quotePrefix="0" xfId="185">
      <alignment horizontal="right" vertical="center"/>
      <protection locked="1" hidden="1"/>
    </xf>
    <xf numFmtId="164" fontId="59" fillId="25" borderId="0" applyAlignment="1" applyProtection="1" pivotButton="0" quotePrefix="0" xfId="185">
      <alignment horizontal="right" vertical="center"/>
      <protection locked="1" hidden="1"/>
    </xf>
    <xf numFmtId="164" fontId="59" fillId="25" borderId="40" applyAlignment="1" applyProtection="1" pivotButton="0" quotePrefix="0" xfId="185">
      <alignment horizontal="right" vertical="center"/>
      <protection locked="1" hidden="1"/>
    </xf>
    <xf numFmtId="165" fontId="7" fillId="26" borderId="46" applyAlignment="1" applyProtection="1" pivotButton="0" quotePrefix="0" xfId="185">
      <alignment horizontal="center" vertical="center"/>
      <protection locked="1" hidden="1"/>
    </xf>
    <xf numFmtId="164" fontId="7" fillId="16" borderId="21" applyAlignment="1" applyProtection="1" pivotButton="0" quotePrefix="0" xfId="185">
      <alignment horizontal="right" vertical="center"/>
      <protection locked="1" hidden="1"/>
    </xf>
    <xf numFmtId="164" fontId="7" fillId="26" borderId="4" applyAlignment="1" applyProtection="1" pivotButton="0" quotePrefix="0" xfId="185">
      <alignment horizontal="right" vertical="center"/>
      <protection locked="1" hidden="1"/>
    </xf>
    <xf numFmtId="164" fontId="7" fillId="28" borderId="0" applyAlignment="1" pivotButton="0" quotePrefix="0" xfId="0">
      <alignment vertical="center"/>
    </xf>
    <xf numFmtId="164" fontId="7" fillId="26" borderId="40" applyAlignment="1" pivotButton="0" quotePrefix="0" xfId="0">
      <alignment vertical="center"/>
    </xf>
    <xf numFmtId="164" fontId="7" fillId="26" borderId="40" applyAlignment="1" pivotButton="0" quotePrefix="0" xfId="0">
      <alignment horizontal="center" vertical="center"/>
    </xf>
    <xf numFmtId="164" fontId="7" fillId="28" borderId="40" applyAlignment="1" pivotButton="0" quotePrefix="0" xfId="0">
      <alignment horizontal="center" vertical="center"/>
    </xf>
    <xf numFmtId="164" fontId="7" fillId="26" borderId="21" applyAlignment="1" pivotButton="0" quotePrefix="0" xfId="0">
      <alignment vertical="center"/>
    </xf>
    <xf numFmtId="164" fontId="7" fillId="28" borderId="4" applyAlignment="1" pivotButton="0" quotePrefix="0" xfId="0">
      <alignment vertical="center"/>
    </xf>
    <xf numFmtId="164" fontId="7" fillId="28" borderId="41" applyAlignment="1" pivotButton="0" quotePrefix="0" xfId="0">
      <alignment vertical="center"/>
    </xf>
    <xf numFmtId="164" fontId="57" fillId="16" borderId="0" applyAlignment="1" pivotButton="0" quotePrefix="0" xfId="0">
      <alignment vertical="center"/>
    </xf>
    <xf numFmtId="164" fontId="59" fillId="16" borderId="0" applyAlignment="1" pivotButton="0" quotePrefix="0" xfId="0">
      <alignment vertical="center"/>
    </xf>
    <xf numFmtId="164" fontId="59" fillId="25" borderId="0" applyAlignment="1" pivotButton="0" quotePrefix="0" xfId="0">
      <alignment vertical="center"/>
    </xf>
    <xf numFmtId="164" fontId="57" fillId="0" borderId="16" applyAlignment="1" pivotButton="0" quotePrefix="0" xfId="0">
      <alignment vertical="center" shrinkToFit="1"/>
    </xf>
    <xf numFmtId="164" fontId="57" fillId="0" borderId="0" applyAlignment="1" pivotButton="0" quotePrefix="0" xfId="0">
      <alignment vertical="center" shrinkToFit="1"/>
    </xf>
    <xf numFmtId="164" fontId="65" fillId="0" borderId="0" applyAlignment="1" pivotButton="0" quotePrefix="0" xfId="0">
      <alignment vertical="center" shrinkToFit="1"/>
    </xf>
    <xf numFmtId="164" fontId="57" fillId="16" borderId="16" applyAlignment="1" pivotButton="0" quotePrefix="0" xfId="0">
      <alignment vertical="center" shrinkToFit="1"/>
    </xf>
    <xf numFmtId="164" fontId="57" fillId="16" borderId="0" applyAlignment="1" pivotButton="0" quotePrefix="0" xfId="0">
      <alignment vertical="center" shrinkToFit="1"/>
    </xf>
    <xf numFmtId="164" fontId="65" fillId="16" borderId="0" applyAlignment="1" pivotButton="0" quotePrefix="0" xfId="0">
      <alignment vertical="center" shrinkToFit="1"/>
    </xf>
    <xf numFmtId="164" fontId="59" fillId="16" borderId="16" applyAlignment="1" pivotButton="0" quotePrefix="0" xfId="0">
      <alignment vertical="center" shrinkToFit="1"/>
    </xf>
    <xf numFmtId="164" fontId="59" fillId="25" borderId="0" applyAlignment="1" pivotButton="0" quotePrefix="0" xfId="0">
      <alignment vertical="center" shrinkToFit="1"/>
    </xf>
    <xf numFmtId="164" fontId="66" fillId="25" borderId="0" applyAlignment="1" pivotButton="0" quotePrefix="0" xfId="0">
      <alignment vertical="center" shrinkToFit="1"/>
    </xf>
    <xf numFmtId="164" fontId="7" fillId="26" borderId="0" applyAlignment="1" pivotButton="0" quotePrefix="0" xfId="0">
      <alignment horizontal="center" vertical="center"/>
    </xf>
    <xf numFmtId="164" fontId="7" fillId="26" borderId="0" applyAlignment="1" pivotButton="0" quotePrefix="0" xfId="0">
      <alignment horizontal="right" vertical="center"/>
    </xf>
    <xf numFmtId="164" fontId="69" fillId="26" borderId="0" applyAlignment="1" pivotButton="0" quotePrefix="0" xfId="0">
      <alignment vertical="center"/>
    </xf>
    <xf numFmtId="164" fontId="59" fillId="25" borderId="21" applyAlignment="1" pivotButton="0" quotePrefix="0" xfId="0">
      <alignment vertical="center"/>
    </xf>
    <xf numFmtId="164" fontId="59" fillId="25" borderId="4" applyAlignment="1" pivotButton="0" quotePrefix="0" xfId="0">
      <alignment vertical="center"/>
    </xf>
    <xf numFmtId="164" fontId="57" fillId="25" borderId="4" applyAlignment="1" pivotButton="0" quotePrefix="0" xfId="0">
      <alignment vertical="center"/>
    </xf>
    <xf numFmtId="166" fontId="59" fillId="25" borderId="4" applyAlignment="1" pivotButton="0" quotePrefix="0" xfId="0">
      <alignment vertical="center"/>
    </xf>
    <xf numFmtId="164" fontId="59" fillId="25" borderId="4" applyAlignment="1" pivotButton="0" quotePrefix="0" xfId="0">
      <alignment horizontal="right" vertical="center"/>
    </xf>
    <xf numFmtId="168" fontId="7" fillId="16" borderId="96" applyAlignment="1" pivotButton="0" quotePrefix="0" xfId="174">
      <alignment horizontal="center" vertical="center" wrapText="1"/>
    </xf>
    <xf numFmtId="168" fontId="7" fillId="16" borderId="100" applyAlignment="1" pivotButton="0" quotePrefix="0" xfId="174">
      <alignment horizontal="center" vertical="center" wrapText="1"/>
    </xf>
    <xf numFmtId="164" fontId="7" fillId="0" borderId="23" applyAlignment="1" pivotButton="0" quotePrefix="0" xfId="0">
      <alignment vertical="center"/>
    </xf>
    <xf numFmtId="164" fontId="59" fillId="16" borderId="21" applyAlignment="1" pivotButton="0" quotePrefix="0" xfId="0">
      <alignment vertical="center"/>
    </xf>
    <xf numFmtId="164" fontId="59" fillId="25" borderId="24" applyAlignment="1" pivotButton="0" quotePrefix="0" xfId="0">
      <alignment vertical="center"/>
    </xf>
    <xf numFmtId="168" fontId="7" fillId="16" borderId="34" applyAlignment="1" pivotButton="0" quotePrefix="0" xfId="174">
      <alignment horizontal="center" vertical="center" wrapText="1"/>
    </xf>
    <xf numFmtId="164" fontId="69" fillId="26" borderId="23" applyAlignment="1" pivotButton="0" quotePrefix="0" xfId="0">
      <alignment vertical="center"/>
    </xf>
    <xf numFmtId="164" fontId="59" fillId="16" borderId="4" applyAlignment="1" pivotButton="0" quotePrefix="0" xfId="0">
      <alignment vertical="center"/>
    </xf>
    <xf numFmtId="167" fontId="7" fillId="26" borderId="16" applyAlignment="1" pivotButton="0" quotePrefix="0" xfId="189">
      <alignment vertical="center"/>
    </xf>
    <xf numFmtId="164" fontId="7" fillId="26" borderId="0" applyAlignment="1" pivotButton="0" quotePrefix="0" xfId="189">
      <alignment vertical="center"/>
    </xf>
    <xf numFmtId="167" fontId="7" fillId="26" borderId="0" applyAlignment="1" pivotButton="0" quotePrefix="0" xfId="189">
      <alignment horizontal="center" vertical="center"/>
    </xf>
    <xf numFmtId="167" fontId="7" fillId="26" borderId="0" applyAlignment="1" pivotButton="0" quotePrefix="0" xfId="189">
      <alignment vertical="center"/>
    </xf>
    <xf numFmtId="167" fontId="7" fillId="26" borderId="0" applyAlignment="1" pivotButton="0" quotePrefix="0" xfId="157">
      <alignment horizontal="center" vertical="center"/>
    </xf>
    <xf numFmtId="164" fontId="7" fillId="26" borderId="0" applyAlignment="1" pivotButton="0" quotePrefix="0" xfId="157">
      <alignment horizontal="center" vertical="center"/>
    </xf>
    <xf numFmtId="167" fontId="7" fillId="26" borderId="0" applyAlignment="1" pivotButton="0" quotePrefix="0" xfId="157">
      <alignment vertical="center"/>
    </xf>
    <xf numFmtId="164" fontId="7" fillId="26" borderId="0" applyAlignment="1" pivotButton="0" quotePrefix="0" xfId="157">
      <alignment vertical="center"/>
    </xf>
    <xf numFmtId="167" fontId="69" fillId="26" borderId="0" applyAlignment="1" pivotButton="0" quotePrefix="0" xfId="189">
      <alignment vertical="center"/>
    </xf>
    <xf numFmtId="164" fontId="69" fillId="26" borderId="0" applyAlignment="1" pivotButton="0" quotePrefix="0" xfId="189">
      <alignment vertical="center"/>
    </xf>
    <xf numFmtId="167" fontId="69" fillId="26" borderId="0" applyAlignment="1" pivotButton="0" quotePrefix="0" xfId="189">
      <alignment horizontal="center" vertical="center"/>
    </xf>
    <xf numFmtId="167" fontId="69" fillId="26" borderId="0" applyAlignment="1" pivotButton="0" quotePrefix="0" xfId="157">
      <alignment horizontal="center" vertical="center"/>
    </xf>
    <xf numFmtId="164" fontId="69" fillId="26" borderId="0" applyAlignment="1" pivotButton="0" quotePrefix="0" xfId="157">
      <alignment horizontal="center" vertical="center"/>
    </xf>
    <xf numFmtId="167" fontId="69" fillId="26" borderId="0" applyAlignment="1" pivotButton="0" quotePrefix="0" xfId="157">
      <alignment vertical="center"/>
    </xf>
    <xf numFmtId="164" fontId="69" fillId="26" borderId="0" applyAlignment="1" pivotButton="0" quotePrefix="0" xfId="157">
      <alignment vertical="center"/>
    </xf>
    <xf numFmtId="167" fontId="69" fillId="26" borderId="16" applyAlignment="1" pivotButton="0" quotePrefix="0" xfId="189">
      <alignment vertical="center"/>
    </xf>
    <xf numFmtId="167" fontId="70" fillId="26" borderId="21" applyAlignment="1" pivotButton="0" quotePrefix="0" xfId="189">
      <alignment vertical="center"/>
    </xf>
    <xf numFmtId="167" fontId="70" fillId="28" borderId="4" applyAlignment="1" pivotButton="0" quotePrefix="0" xfId="189">
      <alignment horizontal="center" vertical="center"/>
    </xf>
    <xf numFmtId="168" fontId="7" fillId="16" borderId="0" applyAlignment="1" pivotButton="0" quotePrefix="0" xfId="174">
      <alignment horizontal="center" vertical="center"/>
    </xf>
    <xf numFmtId="168" fontId="7" fillId="16" borderId="63" applyAlignment="1" pivotButton="0" quotePrefix="0" xfId="174">
      <alignment horizontal="center" vertical="center" wrapText="1"/>
    </xf>
    <xf numFmtId="168" fontId="7" fillId="16" borderId="51" applyAlignment="1" pivotButton="0" quotePrefix="0" xfId="174">
      <alignment horizontal="center" vertical="center" wrapText="1"/>
    </xf>
    <xf numFmtId="168" fontId="7" fillId="16" borderId="82" applyAlignment="1" pivotButton="0" quotePrefix="0" xfId="174">
      <alignment horizontal="center" vertical="center" wrapText="1"/>
    </xf>
    <xf numFmtId="168" fontId="7" fillId="16" borderId="19" applyAlignment="1" pivotButton="0" quotePrefix="0" xfId="174">
      <alignment horizontal="center" vertical="center" wrapText="1"/>
    </xf>
    <xf numFmtId="168" fontId="7" fillId="16" borderId="18" applyAlignment="1" pivotButton="0" quotePrefix="0" xfId="174">
      <alignment horizontal="center" vertical="center" wrapText="1"/>
    </xf>
    <xf numFmtId="169" fontId="7" fillId="16" borderId="19" applyAlignment="1" pivotButton="0" quotePrefix="0" xfId="0">
      <alignment horizontal="center" vertical="center" wrapText="1"/>
    </xf>
    <xf numFmtId="169" fontId="7" fillId="16" borderId="18" applyAlignment="1" pivotButton="0" quotePrefix="0" xfId="0">
      <alignment horizontal="center" vertical="center" wrapText="1"/>
    </xf>
    <xf numFmtId="169" fontId="7" fillId="16" borderId="18" applyAlignment="1" pivotButton="0" quotePrefix="0" xfId="174">
      <alignment horizontal="center" vertical="center" wrapText="1"/>
    </xf>
    <xf numFmtId="164" fontId="7" fillId="0" borderId="16" applyAlignment="1" pivotButton="0" quotePrefix="0" xfId="157">
      <alignment horizontal="center" vertical="center"/>
    </xf>
    <xf numFmtId="164" fontId="7" fillId="0" borderId="0" applyAlignment="1" pivotButton="0" quotePrefix="0" xfId="157">
      <alignment horizontal="center" vertical="center"/>
    </xf>
    <xf numFmtId="164" fontId="7" fillId="0" borderId="0" applyAlignment="1" pivotButton="0" quotePrefix="0" xfId="157">
      <alignment vertical="center"/>
    </xf>
    <xf numFmtId="164" fontId="7" fillId="0" borderId="23" applyAlignment="1" pivotButton="0" quotePrefix="0" xfId="157">
      <alignment vertical="center"/>
    </xf>
    <xf numFmtId="164" fontId="7" fillId="0" borderId="16" applyAlignment="1" pivotButton="0" quotePrefix="0" xfId="157">
      <alignment vertical="center"/>
    </xf>
    <xf numFmtId="164" fontId="10" fillId="26" borderId="21" applyAlignment="1" pivotButton="0" quotePrefix="0" xfId="157">
      <alignment horizontal="center" vertical="center"/>
    </xf>
    <xf numFmtId="164" fontId="10" fillId="25" borderId="4" applyAlignment="1" pivotButton="0" quotePrefix="0" xfId="157">
      <alignment vertical="center"/>
    </xf>
    <xf numFmtId="164" fontId="10" fillId="25" borderId="24" applyAlignment="1" pivotButton="0" quotePrefix="0" xfId="157">
      <alignment vertical="center"/>
    </xf>
    <xf numFmtId="164" fontId="10" fillId="25" borderId="21" applyAlignment="1" pivotButton="0" quotePrefix="0" xfId="157">
      <alignment vertical="center"/>
    </xf>
    <xf numFmtId="164" fontId="69" fillId="26" borderId="16" applyAlignment="1" pivotButton="0" quotePrefix="0" xfId="157">
      <alignment horizontal="center" vertical="center"/>
    </xf>
    <xf numFmtId="164" fontId="69" fillId="26" borderId="23" applyAlignment="1" pivotButton="0" quotePrefix="0" xfId="157">
      <alignment vertical="center"/>
    </xf>
    <xf numFmtId="164" fontId="59" fillId="16" borderId="21" applyAlignment="1" pivotButton="0" quotePrefix="0" xfId="157">
      <alignment horizontal="center" vertical="center"/>
    </xf>
    <xf numFmtId="164" fontId="59" fillId="16" borderId="4" applyAlignment="1" pivotButton="0" quotePrefix="0" xfId="157">
      <alignment vertical="center"/>
    </xf>
    <xf numFmtId="164" fontId="59" fillId="25" borderId="4" applyAlignment="1" pivotButton="0" quotePrefix="0" xfId="157">
      <alignment vertical="center"/>
    </xf>
    <xf numFmtId="164" fontId="7" fillId="26" borderId="16" applyAlignment="1" pivotButton="0" quotePrefix="0" xfId="0">
      <alignment horizontal="center" vertical="center" shrinkToFit="1"/>
    </xf>
    <xf numFmtId="164" fontId="7" fillId="26" borderId="0" applyAlignment="1" pivotButton="0" quotePrefix="0" xfId="0">
      <alignment horizontal="center" vertical="center" shrinkToFit="1"/>
    </xf>
    <xf numFmtId="164" fontId="7" fillId="26" borderId="23" applyAlignment="1" pivotButton="0" quotePrefix="0" xfId="157">
      <alignment horizontal="center" vertical="center" shrinkToFit="1"/>
    </xf>
    <xf numFmtId="164" fontId="59" fillId="25" borderId="21" applyAlignment="1" pivotButton="0" quotePrefix="0" xfId="0">
      <alignment horizontal="center" vertical="center" shrinkToFit="1"/>
    </xf>
    <xf numFmtId="164" fontId="59" fillId="25" borderId="4" applyAlignment="1" pivotButton="0" quotePrefix="0" xfId="0">
      <alignment horizontal="center" vertical="center" shrinkToFit="1"/>
    </xf>
    <xf numFmtId="164" fontId="70" fillId="25" borderId="4" applyAlignment="1" pivotButton="0" quotePrefix="0" xfId="0">
      <alignment vertical="center" shrinkToFit="1"/>
    </xf>
    <xf numFmtId="164" fontId="59" fillId="25" borderId="24" applyAlignment="1" pivotButton="0" quotePrefix="0" xfId="0">
      <alignment horizontal="center" vertical="center" shrinkToFit="1"/>
    </xf>
    <xf numFmtId="164" fontId="7" fillId="26" borderId="16" applyAlignment="1" pivotButton="0" quotePrefix="0" xfId="157">
      <alignment horizontal="center" vertical="center"/>
    </xf>
    <xf numFmtId="168" fontId="7" fillId="16" borderId="34" applyAlignment="1" pivotButton="0" quotePrefix="0" xfId="176">
      <alignment horizontal="center" vertical="center" wrapText="1"/>
    </xf>
    <xf numFmtId="168" fontId="7" fillId="16" borderId="49" applyAlignment="1" pivotButton="0" quotePrefix="0" xfId="176">
      <alignment horizontal="center" vertical="center" wrapText="1"/>
    </xf>
    <xf numFmtId="164" fontId="7" fillId="26" borderId="23" applyAlignment="1" pivotButton="0" quotePrefix="0" xfId="0">
      <alignment horizontal="center" vertical="center" shrinkToFit="1"/>
    </xf>
    <xf numFmtId="164" fontId="59" fillId="0" borderId="4" applyAlignment="1" pivotButton="0" quotePrefix="0" xfId="0">
      <alignment horizontal="center" vertical="center" shrinkToFit="1"/>
    </xf>
    <xf numFmtId="164" fontId="7" fillId="26" borderId="16" applyAlignment="1" pivotButton="0" quotePrefix="0" xfId="157">
      <alignment vertical="center" shrinkToFit="1"/>
    </xf>
    <xf numFmtId="164" fontId="7" fillId="26" borderId="50" applyAlignment="1" pivotButton="0" quotePrefix="0" xfId="0">
      <alignment vertical="center" shrinkToFit="1"/>
    </xf>
    <xf numFmtId="164" fontId="7" fillId="26" borderId="0" applyAlignment="1" applyProtection="1" pivotButton="0" quotePrefix="0" xfId="157">
      <alignment horizontal="right" vertical="center"/>
      <protection locked="0" hidden="0"/>
    </xf>
    <xf numFmtId="164" fontId="7" fillId="26" borderId="23" applyAlignment="1" applyProtection="1" pivotButton="0" quotePrefix="0" xfId="157">
      <alignment horizontal="right" vertical="center"/>
      <protection locked="0" hidden="0"/>
    </xf>
    <xf numFmtId="164" fontId="7" fillId="0" borderId="16" applyAlignment="1" pivotButton="0" quotePrefix="0" xfId="157">
      <alignment vertical="center" shrinkToFit="1"/>
    </xf>
    <xf numFmtId="164" fontId="7" fillId="0" borderId="0" applyAlignment="1" pivotButton="0" quotePrefix="0" xfId="157">
      <alignment vertical="center" shrinkToFit="1"/>
    </xf>
    <xf numFmtId="164" fontId="10" fillId="0" borderId="21" applyAlignment="1" pivotButton="0" quotePrefix="0" xfId="157">
      <alignment vertical="center" shrinkToFit="1"/>
    </xf>
    <xf numFmtId="164" fontId="10" fillId="28" borderId="4" applyAlignment="1" pivotButton="0" quotePrefix="0" xfId="0">
      <alignment vertical="center" shrinkToFit="1"/>
    </xf>
    <xf numFmtId="164" fontId="10" fillId="28" borderId="4" applyAlignment="1" applyProtection="1" pivotButton="0" quotePrefix="0" xfId="157">
      <alignment horizontal="right" vertical="center"/>
      <protection locked="0" hidden="0"/>
    </xf>
    <xf numFmtId="164" fontId="10" fillId="28" borderId="24" applyAlignment="1" applyProtection="1" pivotButton="0" quotePrefix="0" xfId="157">
      <alignment horizontal="right" vertical="center"/>
      <protection locked="0" hidden="0"/>
    </xf>
    <xf numFmtId="168" fontId="7" fillId="16" borderId="34" applyAlignment="1" pivotButton="0" quotePrefix="0" xfId="180">
      <alignment horizontal="center" vertical="center" wrapText="1"/>
    </xf>
    <xf numFmtId="164" fontId="7" fillId="26" borderId="16" applyAlignment="1" pivotButton="0" quotePrefix="0" xfId="0">
      <alignment vertical="center" shrinkToFit="1"/>
    </xf>
    <xf numFmtId="164" fontId="69" fillId="26" borderId="0" applyAlignment="1" pivotButton="0" quotePrefix="0" xfId="0">
      <alignment vertical="center" shrinkToFit="1"/>
    </xf>
    <xf numFmtId="164" fontId="10" fillId="28" borderId="21" applyAlignment="1" pivotButton="0" quotePrefix="0" xfId="0">
      <alignment vertical="center" shrinkToFit="1"/>
    </xf>
    <xf numFmtId="164" fontId="10" fillId="28" borderId="0" applyAlignment="1" pivotButton="0" quotePrefix="0" xfId="0">
      <alignment vertical="center" shrinkToFit="1"/>
    </xf>
    <xf numFmtId="164" fontId="70" fillId="28" borderId="4" applyAlignment="1" pivotButton="0" quotePrefix="0" xfId="0">
      <alignment vertical="center" shrinkToFit="1"/>
    </xf>
    <xf numFmtId="164" fontId="67" fillId="0" borderId="0" applyAlignment="1" pivotButton="0" quotePrefix="0" xfId="0">
      <alignment vertical="center"/>
    </xf>
    <xf numFmtId="164" fontId="67" fillId="0" borderId="0" applyAlignment="1" pivotButton="0" quotePrefix="0" xfId="0">
      <alignment horizontal="center" vertical="center"/>
    </xf>
    <xf numFmtId="164" fontId="57" fillId="26" borderId="0" applyAlignment="1" pivotButton="0" quotePrefix="0" xfId="0">
      <alignment vertical="center"/>
    </xf>
    <xf numFmtId="164" fontId="57" fillId="26" borderId="0" applyAlignment="1" pivotButton="0" quotePrefix="0" xfId="0">
      <alignment horizontal="center" vertical="center"/>
    </xf>
    <xf numFmtId="164" fontId="57" fillId="26" borderId="0" applyAlignment="1" pivotButton="0" quotePrefix="0" xfId="0">
      <alignment horizontal="right" vertical="center"/>
    </xf>
    <xf numFmtId="164" fontId="57" fillId="25" borderId="4" applyAlignment="1" pivotButton="0" quotePrefix="0" xfId="0">
      <alignment horizontal="center" vertical="center"/>
    </xf>
    <xf numFmtId="164" fontId="59" fillId="0" borderId="4" applyAlignment="1" pivotButton="0" quotePrefix="0" xfId="0">
      <alignment horizontal="center" vertical="center"/>
    </xf>
    <xf numFmtId="164" fontId="59" fillId="25" borderId="4" applyAlignment="1" pivotButton="0" quotePrefix="0" xfId="0">
      <alignment horizontal="center" vertical="center"/>
    </xf>
    <xf numFmtId="164" fontId="67" fillId="26" borderId="16" applyAlignment="1" pivotButton="0" quotePrefix="0" xfId="0">
      <alignment horizontal="center" vertical="center" shrinkToFit="1"/>
    </xf>
    <xf numFmtId="164" fontId="67" fillId="26" borderId="0" applyAlignment="1" pivotButton="0" quotePrefix="0" xfId="0">
      <alignment vertical="center" shrinkToFit="1"/>
    </xf>
    <xf numFmtId="164" fontId="67" fillId="26" borderId="0" applyAlignment="1" pivotButton="0" quotePrefix="0" xfId="0">
      <alignment horizontal="center" vertical="center" shrinkToFit="1"/>
    </xf>
    <xf numFmtId="164" fontId="67" fillId="26" borderId="23" applyAlignment="1" pivotButton="0" quotePrefix="0" xfId="0">
      <alignment vertical="center" shrinkToFit="1"/>
    </xf>
    <xf numFmtId="164" fontId="57" fillId="26" borderId="0" applyAlignment="1" pivotButton="0" quotePrefix="0" xfId="0">
      <alignment vertical="center" shrinkToFit="1"/>
    </xf>
    <xf numFmtId="164" fontId="57" fillId="26" borderId="0" applyAlignment="1" pivotButton="0" quotePrefix="0" xfId="0">
      <alignment horizontal="center" vertical="center" shrinkToFit="1"/>
    </xf>
    <xf numFmtId="164" fontId="57" fillId="26" borderId="23" applyAlignment="1" pivotButton="0" quotePrefix="0" xfId="0">
      <alignment vertical="center" shrinkToFit="1"/>
    </xf>
    <xf numFmtId="164" fontId="57" fillId="26" borderId="0" applyAlignment="1" pivotButton="0" quotePrefix="0" xfId="0">
      <alignment horizontal="right" vertical="center" shrinkToFit="1"/>
    </xf>
    <xf numFmtId="164" fontId="57" fillId="26" borderId="16" applyAlignment="1" pivotButton="0" quotePrefix="0" xfId="0">
      <alignment horizontal="center" vertical="center" shrinkToFit="1"/>
    </xf>
    <xf numFmtId="164" fontId="59" fillId="16" borderId="21" applyAlignment="1" pivotButton="0" quotePrefix="0" xfId="0">
      <alignment horizontal="center" vertical="center" shrinkToFit="1"/>
    </xf>
    <xf numFmtId="164" fontId="59" fillId="25" borderId="4" applyAlignment="1" pivotButton="0" quotePrefix="0" xfId="0">
      <alignment vertical="center" shrinkToFit="1"/>
    </xf>
    <xf numFmtId="164" fontId="59" fillId="25" borderId="4" applyAlignment="1" pivotButton="0" quotePrefix="0" xfId="0">
      <alignment horizontal="right" vertical="center" shrinkToFit="1"/>
    </xf>
    <xf numFmtId="164" fontId="59" fillId="25" borderId="24" applyAlignment="1" pivotButton="0" quotePrefix="0" xfId="0">
      <alignment vertical="center" shrinkToFit="1"/>
    </xf>
    <xf numFmtId="168" fontId="57" fillId="16" borderId="89" applyAlignment="1" pivotButton="0" quotePrefix="0" xfId="174">
      <alignment horizontal="center" vertical="center" wrapText="1"/>
    </xf>
    <xf numFmtId="164" fontId="57" fillId="16" borderId="0" applyAlignment="1" pivotButton="0" quotePrefix="0" xfId="0">
      <alignment horizontal="right" vertical="center" shrinkToFit="1"/>
    </xf>
    <xf numFmtId="164" fontId="57" fillId="16" borderId="40" applyAlignment="1" pivotButton="0" quotePrefix="0" xfId="0">
      <alignment horizontal="right" vertical="center" shrinkToFit="1"/>
    </xf>
    <xf numFmtId="164" fontId="57" fillId="0" borderId="0" applyAlignment="1" pivotButton="0" quotePrefix="0" xfId="0">
      <alignment horizontal="right" vertical="center" shrinkToFit="1"/>
    </xf>
    <xf numFmtId="164" fontId="57" fillId="0" borderId="40" applyAlignment="1" pivotButton="0" quotePrefix="0" xfId="0">
      <alignment horizontal="right" vertical="center" shrinkToFit="1"/>
    </xf>
    <xf numFmtId="164" fontId="59" fillId="0" borderId="0" applyAlignment="1" pivotButton="0" quotePrefix="0" xfId="0">
      <alignment vertical="center" shrinkToFit="1"/>
    </xf>
    <xf numFmtId="164" fontId="59" fillId="0" borderId="0" applyAlignment="1" pivotButton="0" quotePrefix="0" xfId="0">
      <alignment horizontal="right" vertical="center" shrinkToFit="1"/>
    </xf>
    <xf numFmtId="164" fontId="59" fillId="0" borderId="40" applyAlignment="1" pivotButton="0" quotePrefix="0" xfId="0">
      <alignment horizontal="right" vertical="center" shrinkToFit="1"/>
    </xf>
    <xf numFmtId="165" fontId="57" fillId="16" borderId="43" applyAlignment="1" pivotButton="0" quotePrefix="0" xfId="0">
      <alignment horizontal="center" vertical="center"/>
    </xf>
    <xf numFmtId="164" fontId="57" fillId="25" borderId="0" applyAlignment="1" pivotButton="0" quotePrefix="0" xfId="0">
      <alignment horizontal="right" vertical="center" shrinkToFit="1"/>
    </xf>
    <xf numFmtId="164" fontId="57" fillId="25" borderId="40" applyAlignment="1" pivotButton="0" quotePrefix="0" xfId="0">
      <alignment horizontal="right" vertical="center" shrinkToFit="1"/>
    </xf>
    <xf numFmtId="165" fontId="57" fillId="16" borderId="44" applyAlignment="1" pivotButton="0" quotePrefix="0" xfId="0">
      <alignment horizontal="center" vertical="center"/>
    </xf>
    <xf numFmtId="164" fontId="57" fillId="0" borderId="4" applyAlignment="1" pivotButton="0" quotePrefix="0" xfId="0">
      <alignment horizontal="right" vertical="center" shrinkToFit="1"/>
    </xf>
    <xf numFmtId="164" fontId="57" fillId="25" borderId="4" applyAlignment="1" pivotButton="0" quotePrefix="0" xfId="0">
      <alignment horizontal="right" vertical="center" shrinkToFit="1"/>
    </xf>
    <xf numFmtId="164" fontId="57" fillId="25" borderId="41" applyAlignment="1" pivotButton="0" quotePrefix="0" xfId="0">
      <alignment horizontal="right" vertical="center" shrinkToFit="1"/>
    </xf>
  </cellXfs>
  <cellStyles count="196">
    <cellStyle name="표준" xfId="0" builtinId="0"/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¨­￠￢￠O [0]_INQUIRY ￠?￥i¨u¡AAⓒ￢Aⓒª " xfId="19"/>
    <cellStyle name="A¨­￠￢￠O_INQUIRY ￠?￥i¨u¡AAⓒ￢Aⓒª " xfId="20"/>
    <cellStyle name="ÅëÈ­ [0]_¼ÕÀÍ¿¹»ê" xfId="21"/>
    <cellStyle name="AeE­ [0]_¼OAI¿¹≫e" xfId="22"/>
    <cellStyle name="ÅëÈ­ [0]_ÀÎ°Çºñ,¿ÜÁÖºñ" xfId="23"/>
    <cellStyle name="AeE­ [0]_AI°Cºn,μμ±Þºn" xfId="24"/>
    <cellStyle name="ÅëÈ­ [0]_laroux" xfId="25"/>
    <cellStyle name="AeE­ [0]_laroux_1" xfId="26"/>
    <cellStyle name="ÅëÈ­ [0]_laroux_1" xfId="27"/>
    <cellStyle name="AeE­ [0]_laroux_2" xfId="28"/>
    <cellStyle name="ÅëÈ­ [0]_laroux_2" xfId="29"/>
    <cellStyle name="AeE­ [0]_laroux_2_41-06농림16" xfId="30"/>
    <cellStyle name="ÅëÈ­ [0]_laroux_2_41-06농림16" xfId="31"/>
    <cellStyle name="AeE­ [0]_laroux_2_41-06농림41" xfId="32"/>
    <cellStyle name="ÅëÈ­ [0]_laroux_2_41-06농림41" xfId="33"/>
    <cellStyle name="AeE­ [0]_Sheet1" xfId="34"/>
    <cellStyle name="ÅëÈ­ [0]_Sheet1" xfId="35"/>
    <cellStyle name="ÅëÈ­_¼ÕÀÍ¿¹»ê" xfId="36"/>
    <cellStyle name="AeE­_¼OAI¿¹≫e" xfId="37"/>
    <cellStyle name="ÅëÈ­_ÀÎ°Çºñ,¿ÜÁÖºñ" xfId="38"/>
    <cellStyle name="AeE­_AI°Cºn,μμ±Þºn" xfId="39"/>
    <cellStyle name="ÅëÈ­_laroux" xfId="40"/>
    <cellStyle name="AeE­_laroux_1" xfId="41"/>
    <cellStyle name="ÅëÈ­_laroux_1" xfId="42"/>
    <cellStyle name="AeE­_laroux_2" xfId="43"/>
    <cellStyle name="ÅëÈ­_laroux_2" xfId="44"/>
    <cellStyle name="AeE­_laroux_2_41-06농림16" xfId="45"/>
    <cellStyle name="ÅëÈ­_laroux_2_41-06농림16" xfId="46"/>
    <cellStyle name="AeE­_laroux_2_41-06농림41" xfId="47"/>
    <cellStyle name="ÅëÈ­_laroux_2_41-06농림41" xfId="48"/>
    <cellStyle name="AeE­_Sheet1" xfId="49"/>
    <cellStyle name="ÅëÈ­_Sheet1" xfId="50"/>
    <cellStyle name="AeE­_Sheet1_41-06농림16" xfId="51"/>
    <cellStyle name="ÅëÈ­_Sheet1_41-06농림16" xfId="52"/>
    <cellStyle name="AeE­_Sheet1_41-06농림41" xfId="53"/>
    <cellStyle name="ÅëÈ­_Sheet1_41-06농림41" xfId="54"/>
    <cellStyle name="AeE¡ⓒ [0]_INQUIRY ￠?￥i¨u¡AAⓒ￢Aⓒª " xfId="55"/>
    <cellStyle name="AeE¡ⓒ_INQUIRY ￠?￥i¨u¡AAⓒ￢Aⓒª " xfId="56"/>
    <cellStyle name="ÄÞ¸¶ [0]_¼ÕÀÍ¿¹»ê" xfId="57"/>
    <cellStyle name="AÞ¸¶ [0]_¼OAI¿¹≫e" xfId="58"/>
    <cellStyle name="ÄÞ¸¶ [0]_ÀÎ°Çºñ,¿ÜÁÖºñ" xfId="59"/>
    <cellStyle name="AÞ¸¶ [0]_AI°Cºn,μμ±Þºn" xfId="60"/>
    <cellStyle name="ÄÞ¸¶ [0]_laroux" xfId="61"/>
    <cellStyle name="AÞ¸¶ [0]_laroux_1" xfId="62"/>
    <cellStyle name="ÄÞ¸¶ [0]_laroux_1" xfId="63"/>
    <cellStyle name="AÞ¸¶ [0]_Sheet1" xfId="64"/>
    <cellStyle name="ÄÞ¸¶ [0]_Sheet1" xfId="65"/>
    <cellStyle name="ÄÞ¸¶_¼ÕÀÍ¿¹»ê" xfId="66"/>
    <cellStyle name="AÞ¸¶_¼OAI¿¹≫e" xfId="67"/>
    <cellStyle name="ÄÞ¸¶_ÀÎ°Çºñ,¿ÜÁÖºñ" xfId="68"/>
    <cellStyle name="AÞ¸¶_AI°Cºn,μμ±Þºn" xfId="69"/>
    <cellStyle name="ÄÞ¸¶_laroux" xfId="70"/>
    <cellStyle name="AÞ¸¶_laroux_1" xfId="71"/>
    <cellStyle name="ÄÞ¸¶_laroux_1" xfId="72"/>
    <cellStyle name="AÞ¸¶_Sheet1" xfId="73"/>
    <cellStyle name="ÄÞ¸¶_Sheet1" xfId="74"/>
    <cellStyle name="AÞ¸¶_Sheet1_41-06농림16" xfId="75"/>
    <cellStyle name="ÄÞ¸¶_Sheet1_41-06농림16" xfId="76"/>
    <cellStyle name="AÞ¸¶_Sheet1_41-06농림41" xfId="77"/>
    <cellStyle name="ÄÞ¸¶_Sheet1_41-06농림41" xfId="78"/>
    <cellStyle name="C¡IA¨ª_¡ic¨u¡A¨￢I¨￢¡Æ AN¡Æe " xfId="79"/>
    <cellStyle name="C￥AØ_¿μ¾÷CoE² " xfId="80"/>
    <cellStyle name="Ç¥ÁØ_¼ÕÀÍ¿¹»ê" xfId="81"/>
    <cellStyle name="C￥AØ_¼OAI¿¹≫e" xfId="82"/>
    <cellStyle name="Ç¥ÁØ_ÀÎ°Çºñ,¿ÜÁÖºñ" xfId="83"/>
    <cellStyle name="C￥AØ_AI°Cºn,μμ±Þºn" xfId="84"/>
    <cellStyle name="Ç¥ÁØ_laroux" xfId="85"/>
    <cellStyle name="C￥AØ_laroux_1" xfId="86"/>
    <cellStyle name="Ç¥ÁØ_laroux_1" xfId="87"/>
    <cellStyle name="C￥AØ_laroux_1_Sheet1" xfId="88"/>
    <cellStyle name="Ç¥ÁØ_laroux_1_Sheet1" xfId="89"/>
    <cellStyle name="C￥AØ_laroux_2" xfId="90"/>
    <cellStyle name="Ç¥ÁØ_laroux_2" xfId="91"/>
    <cellStyle name="C￥AØ_laroux_2_Sheet1" xfId="92"/>
    <cellStyle name="Ç¥ÁØ_laroux_2_Sheet1" xfId="93"/>
    <cellStyle name="C￥AØ_laroux_3" xfId="94"/>
    <cellStyle name="Ç¥ÁØ_laroux_3" xfId="95"/>
    <cellStyle name="C￥AØ_laroux_4" xfId="96"/>
    <cellStyle name="Ç¥ÁØ_laroux_4" xfId="97"/>
    <cellStyle name="C￥AØ_laroux_Sheet1" xfId="98"/>
    <cellStyle name="Ç¥ÁØ_laroux_Sheet1" xfId="99"/>
    <cellStyle name="C￥AØ_Sheet1" xfId="100"/>
    <cellStyle name="Ç¥ÁØ_Sheet1" xfId="101"/>
    <cellStyle name="category" xfId="102"/>
    <cellStyle name="Comma [0]_ SG&amp;A Bridge " xfId="103"/>
    <cellStyle name="Comma_ SG&amp;A Bridge " xfId="104"/>
    <cellStyle name="Comma0" xfId="105"/>
    <cellStyle name="Curren?_x0012_퐀_x0017_?" xfId="106"/>
    <cellStyle name="Currency [0]_ SG&amp;A Bridge " xfId="107"/>
    <cellStyle name="Currency_ SG&amp;A Bridge " xfId="108"/>
    <cellStyle name="Currency0" xfId="109"/>
    <cellStyle name="Date" xfId="110"/>
    <cellStyle name="Euro" xfId="111"/>
    <cellStyle name="Fixed" xfId="112"/>
    <cellStyle name="Grey" xfId="113"/>
    <cellStyle name="HEADER" xfId="114"/>
    <cellStyle name="Header1" xfId="115"/>
    <cellStyle name="Header2" xfId="116"/>
    <cellStyle name="Heading 1" xfId="117"/>
    <cellStyle name="Heading 2" xfId="118"/>
    <cellStyle name="HEADING1" xfId="119"/>
    <cellStyle name="HEADING2" xfId="120"/>
    <cellStyle name="Input [yellow]" xfId="121"/>
    <cellStyle name="Model" xfId="122"/>
    <cellStyle name="Normal - Style1" xfId="123"/>
    <cellStyle name="Normal_ SG&amp;A Bridge " xfId="124"/>
    <cellStyle name="Percent [2]" xfId="125"/>
    <cellStyle name="subhead" xfId="126"/>
    <cellStyle name="Total" xfId="127"/>
    <cellStyle name="UM" xfId="128"/>
    <cellStyle name="강조색1 2" xfId="129"/>
    <cellStyle name="강조색2 2" xfId="130"/>
    <cellStyle name="강조색3 2" xfId="131"/>
    <cellStyle name="강조색4 2" xfId="132"/>
    <cellStyle name="강조색5 2" xfId="133"/>
    <cellStyle name="강조색6 2" xfId="134"/>
    <cellStyle name="경고문 2" xfId="135"/>
    <cellStyle name="계산 2" xfId="136"/>
    <cellStyle name="고정소숫점" xfId="137"/>
    <cellStyle name="고정출력1" xfId="138"/>
    <cellStyle name="고정출력2" xfId="139"/>
    <cellStyle name="나쁨 2" xfId="140"/>
    <cellStyle name="날짜" xfId="141"/>
    <cellStyle name="달러" xfId="142"/>
    <cellStyle name="똿뗦먛귟 [0.00]_PRODUCT DETAIL Q1" xfId="143"/>
    <cellStyle name="똿뗦먛귟_PRODUCT DETAIL Q1" xfId="144"/>
    <cellStyle name="메모 2" xfId="145"/>
    <cellStyle name="믅됞 [0.00]_PRODUCT DETAIL Q1" xfId="146"/>
    <cellStyle name="믅됞_PRODUCT DETAIL Q1" xfId="147"/>
    <cellStyle name="바탕글" xfId="148"/>
    <cellStyle name="보통 2" xfId="149"/>
    <cellStyle name="뷭?_?긚??_1" xfId="150"/>
    <cellStyle name="설명 텍스트 2" xfId="151"/>
    <cellStyle name="셀 확인 2" xfId="152"/>
    <cellStyle name="숫자(R)" xfId="153"/>
    <cellStyle name="쉼표 [0] 2" xfId="154"/>
    <cellStyle name="쉼표 [0] 3" xfId="155"/>
    <cellStyle name="쉼표 [0] 4" xfId="156"/>
    <cellStyle name="쉼표 [0] 5" xfId="157"/>
    <cellStyle name="스타일 1" xfId="158"/>
    <cellStyle name="연결된 셀 2" xfId="159"/>
    <cellStyle name="요약 2" xfId="160"/>
    <cellStyle name="입력 2" xfId="161"/>
    <cellStyle name="자리수" xfId="162"/>
    <cellStyle name="자리수0" xfId="163"/>
    <cellStyle name="작은제목" xfId="164"/>
    <cellStyle name="제목 1 2" xfId="165"/>
    <cellStyle name="제목 2 2" xfId="166"/>
    <cellStyle name="제목 3 2" xfId="167"/>
    <cellStyle name="제목 4 2" xfId="168"/>
    <cellStyle name="제목 5" xfId="169"/>
    <cellStyle name="좋음 2" xfId="170"/>
    <cellStyle name="출력 2" xfId="171"/>
    <cellStyle name="콤마 [0]" xfId="172"/>
    <cellStyle name="콤마 [0]_19.정부양곡가공공장" xfId="173"/>
    <cellStyle name="콤마 [0]_해안선및도서" xfId="174"/>
    <cellStyle name="콤마 [0]_해안선및도서 2" xfId="175"/>
    <cellStyle name="콤마 [0]_해안선및도서_16.공공행정및사법" xfId="176"/>
    <cellStyle name="콤마 [0]_해안선및도서_16.공공행정및사법 2" xfId="177"/>
    <cellStyle name="콤마 [0]_해안선및도서_16.공공행정및사법 3" xfId="178"/>
    <cellStyle name="콤마 [0]_해안선및도서_16.공공행정및사법 4" xfId="179"/>
    <cellStyle name="콤마 [0]_해안선및도서_-17.공공사법" xfId="180"/>
    <cellStyle name="콤마 [0]_해안선및도서_산림과" xfId="181"/>
    <cellStyle name="콤마_ 견적기준 FLOW " xfId="182"/>
    <cellStyle name="큰제목" xfId="183"/>
    <cellStyle name="퍼센트" xfId="184"/>
    <cellStyle name="표준 2" xfId="185"/>
    <cellStyle name="표준 3" xfId="186"/>
    <cellStyle name="표준_-12.보건사회" xfId="187"/>
    <cellStyle name="표준_-14.교육문화" xfId="188"/>
    <cellStyle name="표준_16.공공행정및사법" xfId="189"/>
    <cellStyle name="표준_17. 공공행정및사법" xfId="190"/>
    <cellStyle name="표준_-17.공공사법" xfId="191"/>
    <cellStyle name="표준_식량작물생산량" xfId="192"/>
    <cellStyle name="합산" xfId="193"/>
    <cellStyle name="화폐기호" xfId="194"/>
    <cellStyle name="화폐기호0" xfId="195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externalLink" Target="/xl/externalLinks/externalLink1.xml" Id="rId27"/><Relationship Type="http://schemas.openxmlformats.org/officeDocument/2006/relationships/externalLink" Target="/xl/externalLinks/externalLink2.xml" Id="rId28"/><Relationship Type="http://schemas.openxmlformats.org/officeDocument/2006/relationships/externalLink" Target="/xl/externalLinks/externalLink3.xml" Id="rId29"/><Relationship Type="http://schemas.openxmlformats.org/officeDocument/2006/relationships/externalLink" Target="/xl/externalLinks/externalLink4.xml" Id="rId30"/><Relationship Type="http://schemas.openxmlformats.org/officeDocument/2006/relationships/styles" Target="styles.xml" Id="rId31"/><Relationship Type="http://schemas.openxmlformats.org/officeDocument/2006/relationships/theme" Target="theme/theme1.xml" Id="rId32"/></Relationships>
</file>

<file path=xl/comments/comment1.xml><?xml version="1.0" encoding="utf-8"?>
<comments xmlns="http://schemas.openxmlformats.org/spreadsheetml/2006/main">
  <authors>
    <author>sks</author>
  </authors>
  <commentList>
    <comment ref="C7" authorId="0" shapeId="0">
      <text>
        <t xml:space="preserve">최종작성후 "주거 계"는 삭제
</t>
      </text>
    </comment>
  </commentList>
</comments>
</file>

<file path=xl/comments/comment2.xml><?xml version="1.0" encoding="utf-8"?>
<comments xmlns="http://schemas.openxmlformats.org/spreadsheetml/2006/main">
  <authors>
    <author>user</author>
  </authors>
  <commentList>
    <comment ref="B14" authorId="0" shapeId="0">
      <text>
        <t>고령소방서 차량 보유 총 31대
2대 항목 누락
- 산불전문진화차 1대(24.9.23 등록)
- 산악구조차 1대(21.3.30 등록)</t>
      </text>
    </comment>
  </commentList>
</comments>
</file>

<file path=xl/externalLinks/_rels/externalLink1.xml.rels><Relationships xmlns="http://schemas.openxmlformats.org/package/2006/relationships"><Relationship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 Id="rId1"/></Relationships>
</file>

<file path=xl/externalLinks/_rels/externalLink2.xml.rels><Relationships xmlns="http://schemas.openxmlformats.org/package/2006/relationships"><Relationship Type="http://schemas.openxmlformats.org/officeDocument/2006/relationships/externalLinkPath" Target="file:///C:\Users\user\AppData\Local\Temp\BZDC3AC2\&#50896;&#44256;\06-1.%20&#45453;&#47548;&#49688;&#49328;(1~29).xls" TargetMode="External" Id="rId1"/></Relationships>
</file>

<file path=xl/externalLinks/_rels/externalLink3.xml.rels><Relationships xmlns="http://schemas.openxmlformats.org/package/2006/relationships"><Relationship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 Id="rId1"/></Relationships>
</file>

<file path=xl/externalLinks/_rels/externalLink4.xml.rels><Relationships xmlns="http://schemas.openxmlformats.org/package/2006/relationships"><Relationship Type="http://schemas.openxmlformats.org/officeDocument/2006/relationships/externalLinkPath" Target="file:///C:\Users\user\AppData\Local\Temp\HAMONITEMP\&#50896;&#44256;\06-1.%20&#45453;&#47548;&#49688;&#49328;(1~29).xls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 refreshError="1"/>
      <sheetData sheetId="1" refreshError="1"/>
      <sheetData sheetId="2" refreshError="1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  <cell r="B42"/>
          <cell r="C42"/>
          <cell r="D42"/>
          <cell r="E42"/>
          <cell r="F42"/>
          <cell r="G42"/>
          <cell r="H42"/>
          <cell r="I42"/>
          <cell r="J42"/>
          <cell r="K42"/>
        </row>
        <row r="43">
          <cell r="A43" t="str">
            <v>주 : 2004년 자료부터 서식 변경</v>
          </cell>
          <cell r="B43"/>
          <cell r="C43"/>
          <cell r="D43"/>
          <cell r="E43"/>
          <cell r="F43"/>
          <cell r="G43"/>
          <cell r="H43"/>
          <cell r="I43"/>
          <cell r="J43"/>
          <cell r="K43"/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5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17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zoomScaleSheetLayoutView="4" workbookViewId="0">
      <selection activeCell="A1" sqref="A1"/>
    </sheetView>
  </sheetViews>
  <sheetFormatPr baseColWidth="8" defaultRowHeight="13.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39"/>
  <sheetViews>
    <sheetView tabSelected="1" view="pageBreakPreview" zoomScaleNormal="100" workbookViewId="0">
      <pane ySplit="20" topLeftCell="A21" activePane="bottomLeft" state="frozen"/>
      <selection pane="bottomLeft" activeCell="K15" sqref="K15"/>
    </sheetView>
  </sheetViews>
  <sheetFormatPr baseColWidth="8" defaultColWidth="8" defaultRowHeight="14.25"/>
  <cols>
    <col width="8" customWidth="1" style="11" min="1" max="7"/>
    <col width="8" customWidth="1" style="12" min="8" max="9"/>
    <col width="8" customWidth="1" style="11" min="10" max="16"/>
    <col width="8" customWidth="1" style="12" min="17" max="17"/>
    <col width="8" customWidth="1" style="12" min="18" max="16384"/>
  </cols>
  <sheetData>
    <row r="1" ht="30" customFormat="1" customHeight="1" s="10">
      <c r="A1" s="9" t="n"/>
      <c r="B1" s="9" t="n"/>
      <c r="C1" s="9" t="n"/>
      <c r="D1" s="9" t="n"/>
      <c r="E1" s="9" t="n"/>
      <c r="F1" s="9" t="n"/>
      <c r="G1" s="9" t="n"/>
      <c r="J1" s="9" t="n"/>
      <c r="K1" s="9" t="n"/>
      <c r="L1" s="9" t="n"/>
      <c r="M1" s="9" t="n"/>
      <c r="N1" s="9" t="n"/>
      <c r="O1" s="9" t="n"/>
      <c r="P1" s="9" t="n"/>
    </row>
    <row r="2" ht="30" customFormat="1" customHeight="1" s="10">
      <c r="A2" s="9" t="n"/>
      <c r="B2" s="9" t="n"/>
      <c r="C2" s="9" t="n"/>
      <c r="D2" s="9" t="n"/>
      <c r="E2" s="9" t="n"/>
      <c r="F2" s="9" t="n"/>
      <c r="G2" s="9" t="n"/>
      <c r="J2" s="9" t="n"/>
      <c r="K2" s="9" t="n"/>
      <c r="L2" s="9" t="n"/>
      <c r="M2" s="9" t="n"/>
      <c r="N2" s="9" t="n"/>
      <c r="O2" s="9" t="n"/>
      <c r="P2" s="9" t="n"/>
    </row>
    <row r="3" ht="30" customFormat="1" customHeight="1" s="10">
      <c r="A3" s="9" t="n"/>
      <c r="B3" s="9" t="n"/>
      <c r="C3" s="9" t="n"/>
      <c r="D3" s="9" t="n"/>
      <c r="E3" s="9" t="n"/>
      <c r="F3" s="9" t="n"/>
      <c r="G3" s="9" t="n"/>
      <c r="J3" s="9" t="n"/>
      <c r="K3" s="9" t="n"/>
      <c r="L3" s="9" t="n"/>
      <c r="M3" s="9" t="n"/>
      <c r="N3" s="9" t="n"/>
      <c r="O3" s="9" t="n"/>
      <c r="P3" s="9" t="n"/>
    </row>
    <row r="4" ht="30" customFormat="1" customHeight="1" s="10">
      <c r="A4" s="9" t="n"/>
      <c r="B4" s="9" t="n"/>
      <c r="C4" s="9" t="n"/>
      <c r="D4" s="9" t="n"/>
      <c r="E4" s="9" t="n"/>
      <c r="F4" s="9" t="n"/>
      <c r="G4" s="9" t="n"/>
      <c r="J4" s="9" t="n"/>
      <c r="K4" s="9" t="n"/>
      <c r="L4" s="9" t="n"/>
      <c r="M4" s="9" t="n"/>
      <c r="N4" s="9" t="n"/>
      <c r="O4" s="9" t="n"/>
      <c r="P4" s="9" t="n"/>
    </row>
    <row r="5" ht="30" customFormat="1" customHeight="1" s="10">
      <c r="A5" s="9" t="n"/>
      <c r="B5" s="9" t="n"/>
      <c r="C5" s="9" t="n"/>
      <c r="D5" s="9" t="n"/>
      <c r="E5" s="9" t="n"/>
      <c r="F5" s="9" t="n"/>
      <c r="G5" s="9" t="n"/>
      <c r="J5" s="9" t="n"/>
      <c r="K5" s="9" t="n"/>
      <c r="L5" s="9" t="n"/>
      <c r="M5" s="9" t="n"/>
      <c r="N5" s="9" t="n"/>
      <c r="O5" s="9" t="n"/>
      <c r="P5" s="9" t="n"/>
    </row>
    <row r="6" ht="30" customFormat="1" customHeight="1" s="10">
      <c r="A6" s="9" t="n"/>
      <c r="B6" s="9" t="n"/>
      <c r="C6" s="9" t="n"/>
      <c r="D6" s="9" t="n"/>
      <c r="E6" s="9" t="n"/>
      <c r="F6" s="9" t="n"/>
      <c r="G6" s="9" t="n"/>
      <c r="J6" s="9" t="n"/>
      <c r="K6" s="9" t="n"/>
      <c r="L6" s="9" t="n"/>
      <c r="M6" s="9" t="n"/>
      <c r="N6" s="9" t="n"/>
      <c r="O6" s="9" t="n"/>
      <c r="P6" s="9" t="n"/>
    </row>
    <row r="7" ht="30" customFormat="1" customHeight="1" s="10">
      <c r="A7" s="9" t="n"/>
      <c r="B7" s="9" t="n"/>
      <c r="C7" s="9" t="n"/>
      <c r="D7" s="9" t="n"/>
      <c r="E7" s="9" t="n"/>
      <c r="F7" s="9" t="n"/>
      <c r="G7" s="9" t="n"/>
      <c r="J7" s="9" t="n"/>
      <c r="K7" s="9" t="n"/>
      <c r="L7" s="9" t="n"/>
      <c r="M7" s="9" t="n"/>
      <c r="N7" s="9" t="n"/>
      <c r="O7" s="9" t="n"/>
      <c r="P7" s="9" t="n"/>
    </row>
    <row r="8" ht="30" customFormat="1" customHeight="1" s="10">
      <c r="A8" s="9" t="n"/>
      <c r="B8" s="9" t="n"/>
      <c r="C8" s="9" t="n"/>
      <c r="D8" s="9" t="n"/>
      <c r="E8" s="9" t="n"/>
      <c r="F8" s="9" t="n"/>
      <c r="G8" s="9" t="n"/>
      <c r="J8" s="9" t="n"/>
      <c r="K8" s="9" t="n"/>
      <c r="L8" s="9" t="n"/>
      <c r="M8" s="9" t="n"/>
      <c r="N8" s="9" t="n"/>
      <c r="O8" s="9" t="n"/>
      <c r="P8" s="9" t="n"/>
    </row>
    <row r="9" ht="30" customFormat="1" customHeight="1" s="10">
      <c r="A9" s="9" t="n"/>
      <c r="B9" s="9" t="n"/>
      <c r="C9" s="9" t="n"/>
      <c r="D9" s="9" t="n"/>
      <c r="E9" s="9" t="n"/>
      <c r="F9" s="9" t="n"/>
      <c r="G9" s="9" t="n"/>
      <c r="J9" s="9" t="n"/>
      <c r="K9" s="9" t="n"/>
      <c r="L9" s="9" t="n"/>
      <c r="M9" s="9" t="n"/>
      <c r="N9" s="9" t="n"/>
      <c r="O9" s="9" t="n"/>
      <c r="P9" s="9" t="n"/>
    </row>
    <row r="10" ht="12" customFormat="1" customHeight="1" s="10">
      <c r="A10" s="9" t="n"/>
      <c r="B10" s="9" t="n"/>
      <c r="C10" s="9" t="n"/>
      <c r="D10" s="9" t="n"/>
      <c r="E10" s="9" t="n"/>
      <c r="F10" s="9" t="n"/>
      <c r="G10" s="9" t="n"/>
      <c r="J10" s="9" t="n"/>
      <c r="K10" s="9" t="n"/>
      <c r="L10" s="9" t="n"/>
      <c r="M10" s="9" t="n"/>
      <c r="N10" s="9" t="n"/>
      <c r="O10" s="9" t="n"/>
      <c r="P10" s="9" t="n"/>
    </row>
    <row r="11" ht="12" customFormat="1" customHeight="1" s="10">
      <c r="A11" s="9" t="n"/>
      <c r="B11" s="9" t="n"/>
      <c r="C11" s="9" t="n"/>
      <c r="D11" s="9" t="n"/>
      <c r="E11" s="9" t="n"/>
      <c r="F11" s="9" t="n"/>
      <c r="G11" s="9" t="n"/>
      <c r="J11" s="9" t="n"/>
      <c r="K11" s="9" t="n"/>
      <c r="L11" s="9" t="n"/>
      <c r="M11" s="9" t="n"/>
      <c r="N11" s="9" t="n"/>
      <c r="O11" s="9" t="n"/>
      <c r="P11" s="9" t="n"/>
    </row>
    <row r="12" ht="12" customFormat="1" customHeight="1" s="10">
      <c r="A12" s="9" t="n"/>
      <c r="B12" s="9" t="n"/>
      <c r="C12" s="9" t="n"/>
      <c r="D12" s="9" t="n"/>
      <c r="E12" s="9" t="n"/>
      <c r="F12" s="9" t="n"/>
      <c r="G12" s="9" t="n"/>
      <c r="J12" s="9" t="n"/>
      <c r="K12" s="9" t="n"/>
      <c r="L12" s="9" t="n"/>
      <c r="M12" s="9" t="n"/>
      <c r="N12" s="9" t="n"/>
      <c r="O12" s="9" t="n"/>
      <c r="P12" s="9" t="n"/>
    </row>
    <row r="13" ht="12" customFormat="1" customHeight="1" s="10">
      <c r="A13" s="9" t="n"/>
      <c r="B13" s="9" t="n"/>
      <c r="C13" s="9" t="n"/>
      <c r="D13" s="9" t="n"/>
      <c r="E13" s="9" t="n"/>
      <c r="F13" s="9" t="n"/>
      <c r="G13" s="9" t="n"/>
      <c r="J13" s="9" t="n"/>
      <c r="K13" s="9" t="n"/>
      <c r="L13" s="9" t="n"/>
      <c r="M13" s="9" t="n"/>
      <c r="N13" s="9" t="n"/>
      <c r="O13" s="9" t="n"/>
      <c r="P13" s="9" t="n"/>
    </row>
    <row r="14" ht="12" customFormat="1" customHeight="1" s="10">
      <c r="A14" s="9" t="n"/>
      <c r="B14" s="9" t="n"/>
      <c r="C14" s="9" t="n"/>
      <c r="D14" s="9" t="n"/>
      <c r="E14" s="9" t="n"/>
      <c r="F14" s="9" t="n"/>
      <c r="G14" s="9" t="n"/>
      <c r="J14" s="9" t="n"/>
      <c r="K14" s="9" t="n"/>
      <c r="L14" s="9" t="n"/>
      <c r="M14" s="9" t="n"/>
      <c r="N14" s="9" t="n"/>
      <c r="O14" s="9" t="n"/>
      <c r="P14" s="9" t="n"/>
    </row>
    <row r="15" ht="12" customFormat="1" customHeight="1" s="10">
      <c r="A15" s="9" t="n"/>
      <c r="B15" s="9" t="n"/>
      <c r="C15" s="9" t="n"/>
      <c r="D15" s="9" t="n"/>
      <c r="E15" s="9" t="n"/>
      <c r="F15" s="9" t="n"/>
      <c r="G15" s="9" t="n"/>
      <c r="J15" s="9" t="n"/>
      <c r="K15" s="9" t="n"/>
      <c r="L15" s="9" t="n"/>
      <c r="M15" s="9" t="n"/>
      <c r="N15" s="9" t="n"/>
      <c r="O15" s="9" t="n"/>
      <c r="P15" s="9" t="n"/>
    </row>
    <row r="16" ht="12" customFormat="1" customHeight="1" s="10">
      <c r="A16" s="9" t="n"/>
      <c r="B16" s="9" t="n"/>
      <c r="C16" s="9" t="n"/>
      <c r="D16" s="9" t="n"/>
      <c r="E16" s="9" t="n"/>
      <c r="F16" s="9" t="n"/>
      <c r="G16" s="9" t="n"/>
      <c r="J16" s="9" t="n"/>
      <c r="K16" s="9" t="n"/>
      <c r="L16" s="9" t="n"/>
      <c r="M16" s="9" t="n"/>
      <c r="N16" s="9" t="n"/>
      <c r="O16" s="9" t="n"/>
      <c r="P16" s="9" t="n"/>
    </row>
    <row r="17" ht="12" customFormat="1" customHeight="1" s="10">
      <c r="A17" s="9" t="n"/>
      <c r="B17" s="9" t="n"/>
      <c r="C17" s="9" t="n"/>
      <c r="D17" s="9" t="n"/>
      <c r="E17" s="9" t="n"/>
      <c r="F17" s="9" t="n"/>
      <c r="G17" s="9" t="n"/>
      <c r="J17" s="9" t="n"/>
      <c r="K17" s="9" t="n"/>
      <c r="L17" s="9" t="n"/>
      <c r="M17" s="9" t="n"/>
      <c r="N17" s="9" t="n"/>
      <c r="O17" s="9" t="n"/>
      <c r="P17" s="9" t="n"/>
    </row>
    <row r="18" ht="12" customFormat="1" customHeight="1" s="10">
      <c r="A18" s="9" t="n"/>
      <c r="B18" s="9" t="n"/>
      <c r="C18" s="9" t="n"/>
      <c r="D18" s="9" t="n"/>
      <c r="E18" s="9" t="n"/>
      <c r="F18" s="9" t="n"/>
      <c r="G18" s="9" t="n"/>
      <c r="J18" s="9" t="n"/>
      <c r="K18" s="9" t="n"/>
      <c r="L18" s="9" t="n"/>
      <c r="M18" s="9" t="n"/>
      <c r="N18" s="9" t="n"/>
      <c r="O18" s="9" t="n"/>
      <c r="P18" s="9" t="n"/>
    </row>
    <row r="19" ht="12" customFormat="1" customHeight="1" s="10">
      <c r="A19" s="9" t="n"/>
      <c r="B19" s="9" t="n"/>
      <c r="C19" s="9" t="n"/>
      <c r="D19" s="9" t="n"/>
      <c r="E19" s="9" t="n"/>
      <c r="F19" s="9" t="n"/>
      <c r="G19" s="9" t="n"/>
      <c r="J19" s="9" t="n"/>
      <c r="K19" s="9" t="n"/>
      <c r="L19" s="9" t="n"/>
      <c r="M19" s="9" t="n"/>
      <c r="N19" s="9" t="n"/>
      <c r="O19" s="9" t="n"/>
      <c r="P19" s="9" t="n"/>
    </row>
    <row r="20" ht="12" customFormat="1" customHeight="1" s="10">
      <c r="A20" s="9" t="n"/>
      <c r="B20" s="9" t="n"/>
      <c r="C20" s="9" t="n"/>
      <c r="D20" s="9" t="n"/>
      <c r="E20" s="9" t="n"/>
      <c r="F20" s="9" t="n"/>
      <c r="G20" s="9" t="n"/>
      <c r="J20" s="9" t="n"/>
      <c r="K20" s="9" t="n"/>
      <c r="L20" s="9" t="n"/>
      <c r="M20" s="9" t="n"/>
      <c r="N20" s="9" t="n"/>
      <c r="O20" s="9" t="n"/>
      <c r="P20" s="9" t="n"/>
    </row>
    <row r="21" ht="12" customFormat="1" customHeight="1" s="10">
      <c r="A21" s="9" t="n"/>
      <c r="B21" s="9" t="n"/>
      <c r="C21" s="9" t="n"/>
      <c r="D21" s="9" t="n"/>
      <c r="E21" s="9" t="n"/>
      <c r="F21" s="9" t="n"/>
      <c r="G21" s="9" t="n"/>
      <c r="J21" s="9" t="n"/>
      <c r="K21" s="9" t="n"/>
      <c r="L21" s="9" t="n"/>
      <c r="M21" s="9" t="n"/>
      <c r="N21" s="9" t="n"/>
      <c r="O21" s="9" t="n"/>
      <c r="P21" s="9" t="n"/>
    </row>
    <row r="22" ht="12" customFormat="1" customHeight="1" s="10">
      <c r="A22" s="9" t="n"/>
      <c r="B22" s="9" t="n"/>
      <c r="C22" s="9" t="n"/>
      <c r="D22" s="9" t="n"/>
      <c r="E22" s="9" t="n"/>
      <c r="F22" s="9" t="n"/>
      <c r="G22" s="9" t="n"/>
      <c r="J22" s="9" t="n"/>
      <c r="K22" s="9" t="n"/>
      <c r="L22" s="9" t="n"/>
      <c r="M22" s="9" t="n"/>
      <c r="N22" s="9" t="n"/>
      <c r="O22" s="9" t="n"/>
      <c r="P22" s="9" t="n"/>
    </row>
    <row r="23" ht="12" customFormat="1" customHeight="1" s="10">
      <c r="A23" s="9" t="n"/>
      <c r="B23" s="9" t="n"/>
      <c r="C23" s="9" t="n"/>
      <c r="D23" s="9" t="n"/>
      <c r="E23" s="9" t="n"/>
      <c r="F23" s="9" t="n"/>
      <c r="G23" s="9" t="n"/>
      <c r="J23" s="9" t="n"/>
      <c r="K23" s="9" t="n"/>
      <c r="L23" s="9" t="n"/>
      <c r="M23" s="9" t="n"/>
      <c r="N23" s="9" t="n"/>
      <c r="O23" s="9" t="n"/>
      <c r="P23" s="9" t="n"/>
    </row>
    <row r="24" ht="12" customFormat="1" customHeight="1" s="10">
      <c r="A24" s="9" t="n"/>
      <c r="B24" s="9" t="n"/>
      <c r="C24" s="9" t="n"/>
      <c r="D24" s="9" t="n"/>
      <c r="E24" s="9" t="n"/>
      <c r="F24" s="9" t="n"/>
      <c r="G24" s="9" t="n"/>
      <c r="J24" s="9" t="n"/>
      <c r="K24" s="9" t="n"/>
      <c r="L24" s="9" t="n"/>
      <c r="M24" s="9" t="n"/>
      <c r="N24" s="9" t="n"/>
      <c r="O24" s="9" t="n"/>
      <c r="P24" s="9" t="n"/>
    </row>
    <row r="25" ht="12" customFormat="1" customHeight="1" s="10">
      <c r="A25" s="9" t="n"/>
      <c r="B25" s="9" t="n"/>
      <c r="C25" s="9" t="n"/>
      <c r="D25" s="9" t="n"/>
      <c r="E25" s="9" t="n"/>
      <c r="F25" s="9" t="n"/>
      <c r="G25" s="9" t="n"/>
      <c r="J25" s="9" t="n"/>
      <c r="K25" s="9" t="n"/>
      <c r="L25" s="9" t="n"/>
      <c r="M25" s="9" t="n"/>
      <c r="N25" s="9" t="n"/>
      <c r="O25" s="9" t="n"/>
      <c r="P25" s="9" t="n"/>
    </row>
    <row r="26" ht="12" customFormat="1" customHeight="1" s="10">
      <c r="A26" s="9" t="n"/>
      <c r="B26" s="9" t="n"/>
      <c r="C26" s="9" t="n"/>
      <c r="D26" s="9" t="n"/>
      <c r="E26" s="9" t="n"/>
      <c r="F26" s="9" t="n"/>
      <c r="G26" s="9" t="n"/>
      <c r="J26" s="9" t="n"/>
      <c r="K26" s="9" t="n"/>
      <c r="L26" s="9" t="n"/>
      <c r="M26" s="9" t="n"/>
      <c r="N26" s="9" t="n"/>
      <c r="O26" s="9" t="n"/>
      <c r="P26" s="9" t="n"/>
    </row>
    <row r="27" ht="12" customFormat="1" customHeight="1" s="10">
      <c r="A27" s="9" t="n"/>
      <c r="B27" s="9" t="n"/>
      <c r="C27" s="9" t="n"/>
      <c r="D27" s="9" t="n"/>
      <c r="E27" s="9" t="n"/>
      <c r="F27" s="9" t="n"/>
      <c r="G27" s="9" t="n"/>
      <c r="J27" s="9" t="n"/>
      <c r="K27" s="9" t="n"/>
      <c r="L27" s="9" t="n"/>
      <c r="M27" s="9" t="n"/>
      <c r="N27" s="9" t="n"/>
      <c r="O27" s="9" t="n"/>
      <c r="P27" s="9" t="n"/>
    </row>
    <row r="28" ht="12" customFormat="1" customHeight="1" s="10">
      <c r="A28" s="9" t="n"/>
      <c r="B28" s="9" t="n"/>
      <c r="C28" s="9" t="n"/>
      <c r="D28" s="9" t="n"/>
      <c r="E28" s="9" t="n"/>
      <c r="F28" s="9" t="n"/>
      <c r="G28" s="9" t="n"/>
      <c r="J28" s="9" t="n"/>
      <c r="K28" s="9" t="n"/>
      <c r="L28" s="9" t="n"/>
      <c r="M28" s="9" t="n"/>
      <c r="N28" s="9" t="n"/>
      <c r="O28" s="9" t="n"/>
      <c r="P28" s="9" t="n"/>
    </row>
    <row r="29" ht="12" customFormat="1" customHeight="1" s="10">
      <c r="A29" s="9" t="n"/>
      <c r="B29" s="9" t="n"/>
      <c r="C29" s="9" t="n"/>
      <c r="D29" s="9" t="n"/>
      <c r="E29" s="9" t="n"/>
      <c r="F29" s="9" t="n"/>
      <c r="G29" s="9" t="n"/>
      <c r="J29" s="9" t="n"/>
      <c r="K29" s="9" t="n"/>
      <c r="L29" s="9" t="n"/>
      <c r="M29" s="9" t="n"/>
      <c r="N29" s="9" t="n"/>
      <c r="O29" s="9" t="n"/>
      <c r="P29" s="9" t="n"/>
    </row>
    <row r="30" ht="12" customFormat="1" customHeight="1" s="10">
      <c r="A30" s="9" t="n"/>
      <c r="B30" s="9" t="n"/>
      <c r="C30" s="9" t="n"/>
      <c r="D30" s="9" t="n"/>
      <c r="E30" s="9" t="n"/>
      <c r="F30" s="9" t="n"/>
      <c r="G30" s="9" t="n"/>
      <c r="J30" s="9" t="n"/>
      <c r="K30" s="9" t="n"/>
      <c r="L30" s="9" t="n"/>
      <c r="M30" s="9" t="n"/>
      <c r="N30" s="9" t="n"/>
      <c r="O30" s="9" t="n"/>
      <c r="P30" s="9" t="n"/>
    </row>
    <row r="31" ht="12" customFormat="1" customHeight="1" s="10">
      <c r="A31" s="9" t="n"/>
      <c r="B31" s="9" t="n"/>
      <c r="C31" s="9" t="n"/>
      <c r="D31" s="9" t="n"/>
      <c r="E31" s="9" t="n"/>
      <c r="F31" s="9" t="n"/>
      <c r="G31" s="9" t="n"/>
      <c r="J31" s="9" t="n"/>
      <c r="K31" s="9" t="n"/>
      <c r="L31" s="9" t="n"/>
      <c r="M31" s="9" t="n"/>
      <c r="N31" s="9" t="n"/>
      <c r="O31" s="9" t="n"/>
      <c r="P31" s="9" t="n"/>
    </row>
    <row r="32" ht="12" customFormat="1" customHeight="1" s="10">
      <c r="A32" s="9" t="n"/>
      <c r="B32" s="9" t="n"/>
      <c r="C32" s="9" t="n"/>
      <c r="D32" s="9" t="n"/>
      <c r="E32" s="9" t="n"/>
      <c r="F32" s="9" t="n"/>
      <c r="G32" s="9" t="n"/>
      <c r="J32" s="9" t="n"/>
      <c r="K32" s="9" t="n"/>
      <c r="L32" s="9" t="n"/>
      <c r="M32" s="9" t="n"/>
      <c r="N32" s="9" t="n"/>
      <c r="O32" s="9" t="n"/>
      <c r="P32" s="9" t="n"/>
    </row>
    <row r="33" ht="12" customFormat="1" customHeight="1" s="10">
      <c r="A33" s="9" t="n"/>
      <c r="B33" s="9" t="n"/>
      <c r="C33" s="9" t="n"/>
      <c r="D33" s="9" t="n"/>
      <c r="E33" s="9" t="n"/>
      <c r="F33" s="9" t="n"/>
      <c r="G33" s="9" t="n"/>
      <c r="J33" s="9" t="n"/>
      <c r="K33" s="9" t="n"/>
      <c r="L33" s="9" t="n"/>
      <c r="M33" s="9" t="n"/>
      <c r="N33" s="9" t="n"/>
      <c r="O33" s="9" t="n"/>
      <c r="P33" s="9" t="n"/>
    </row>
    <row r="34" ht="12" customFormat="1" customHeight="1" s="10">
      <c r="A34" s="9" t="n"/>
      <c r="B34" s="9" t="n"/>
      <c r="C34" s="9" t="n"/>
      <c r="D34" s="9" t="n"/>
      <c r="E34" s="9" t="n"/>
      <c r="F34" s="9" t="n"/>
      <c r="G34" s="9" t="n"/>
      <c r="J34" s="9" t="n"/>
      <c r="K34" s="9" t="n"/>
      <c r="L34" s="9" t="n"/>
      <c r="M34" s="9" t="n"/>
      <c r="N34" s="9" t="n"/>
      <c r="O34" s="9" t="n"/>
      <c r="P34" s="9" t="n"/>
    </row>
    <row r="35">
      <c r="J35" s="9" t="n"/>
    </row>
    <row r="36">
      <c r="J36" s="9" t="n"/>
    </row>
    <row r="38">
      <c r="J38" s="12" t="n"/>
    </row>
    <row r="39">
      <c r="J39" s="12" t="n"/>
    </row>
  </sheetData>
  <pageMargins left="0.7086614173228347" right="0.7086614173228347" top="1.968503937007874" bottom="0.7874015748031497" header="0" footer="0.3937007874015748"/>
  <pageSetup orientation="portrait" paperSize="9" scale="88" pageOrder="overThenDown"/>
  <rowBreaks count="1" manualBreakCount="1">
    <brk id="20" min="0" max="8" man="1"/>
  </rowBreak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V37"/>
  <sheetViews>
    <sheetView showGridLines="0" view="pageBreakPreview" zoomScaleNormal="100" workbookViewId="0">
      <selection activeCell="E26" sqref="E26"/>
    </sheetView>
  </sheetViews>
  <sheetFormatPr baseColWidth="8" defaultRowHeight="11.25"/>
  <cols>
    <col width="11.77734375" customWidth="1" style="424" min="1" max="1"/>
    <col width="6.77734375" customWidth="1" style="424" min="2" max="2"/>
    <col width="7.88671875" customWidth="1" style="424" min="3" max="3"/>
    <col width="6.77734375" customWidth="1" style="424" min="4" max="4"/>
    <col width="8.21875" customWidth="1" style="424" min="5" max="5"/>
    <col width="6.109375" customWidth="1" style="424" min="6" max="6"/>
    <col width="6.77734375" customWidth="1" style="424" min="7" max="7"/>
    <col width="5.77734375" customWidth="1" style="424" min="8" max="8"/>
    <col width="6" customWidth="1" style="424" min="9" max="9"/>
    <col width="5.21875" customWidth="1" style="424" min="10" max="10"/>
    <col width="5.88671875" customWidth="1" style="424" min="11" max="12"/>
    <col width="6" customWidth="1" style="424" min="13" max="13"/>
    <col width="6.109375" customWidth="1" style="424" min="14" max="15"/>
    <col width="6.77734375" customWidth="1" style="424" min="16" max="16"/>
    <col width="8.109375" customWidth="1" style="424" min="17" max="17"/>
    <col width="6.77734375" customWidth="1" style="424" min="18" max="18"/>
    <col width="5.5546875" customWidth="1" style="424" min="19" max="20"/>
    <col width="6.77734375" customWidth="1" style="424" min="21" max="21"/>
    <col width="10.44140625" customWidth="1" style="424" min="22" max="22"/>
    <col width="5.77734375" customWidth="1" style="424" min="23" max="25"/>
    <col width="8.88671875" customWidth="1" style="424" min="26" max="26"/>
    <col width="8.88671875" customWidth="1" style="424" min="27" max="16384"/>
  </cols>
  <sheetData>
    <row r="1" ht="15" customHeight="1">
      <c r="A1" s="424" t="inlineStr">
        <is>
          <t>ⅩⅥ. 공공행정 및 사법</t>
        </is>
      </c>
      <c r="V1" s="57" t="inlineStr">
        <is>
          <t>ⅩⅥ. Public Administration and Justice</t>
        </is>
      </c>
    </row>
    <row r="2" ht="15" customHeight="1">
      <c r="V2" s="57" t="n"/>
    </row>
    <row r="3" ht="24.95" customFormat="1" customHeight="1" s="408">
      <c r="A3" s="407" t="inlineStr">
        <is>
          <t>1. 본청공무원</t>
        </is>
      </c>
    </row>
    <row r="4" ht="24.95" customFormat="1" customHeight="1" s="408">
      <c r="A4" s="407" t="inlineStr">
        <is>
          <t>1. Officers of Head Office</t>
        </is>
      </c>
    </row>
    <row r="5" ht="15" customHeight="1" thickBot="1">
      <c r="A5" s="112" t="inlineStr">
        <is>
          <t>단위 : 명</t>
        </is>
      </c>
      <c r="B5" s="56" t="n"/>
      <c r="C5" s="56" t="n"/>
      <c r="D5" s="56" t="n"/>
      <c r="E5" s="56" t="n"/>
      <c r="F5" s="56" t="n"/>
      <c r="G5" s="56" t="n"/>
      <c r="H5" s="56" t="n"/>
      <c r="I5" s="56" t="n"/>
      <c r="J5" s="56" t="n"/>
      <c r="K5" s="56" t="n"/>
      <c r="L5" s="56" t="n"/>
      <c r="M5" s="56" t="n"/>
      <c r="N5" s="56" t="n"/>
      <c r="O5" s="56" t="n"/>
      <c r="P5" s="56" t="n"/>
      <c r="Q5" s="56" t="n"/>
      <c r="R5" s="56" t="n"/>
      <c r="S5" s="56" t="n"/>
      <c r="T5" s="56" t="n"/>
      <c r="U5" s="72" t="n"/>
      <c r="V5" s="57" t="inlineStr">
        <is>
          <t>Unit : person</t>
        </is>
      </c>
    </row>
    <row r="6" ht="17.1" customHeight="1">
      <c r="A6" s="423" t="inlineStr">
        <is>
          <t>연별 및 
실과별</t>
        </is>
      </c>
      <c r="B6" s="402" t="inlineStr">
        <is>
          <t>합 계
Total</t>
        </is>
      </c>
      <c r="C6" s="420" t="inlineStr">
        <is>
          <t>정무직
Political
(selected) Position</t>
        </is>
      </c>
      <c r="D6" s="420" t="inlineStr">
        <is>
          <t>별정직
Specific</t>
        </is>
      </c>
      <c r="E6" s="420" t="inlineStr">
        <is>
          <t>특정직
Special
(firefighter)</t>
        </is>
      </c>
      <c r="F6" s="422" t="inlineStr">
        <is>
          <t>고위
공무원
Senior civil service</t>
        </is>
      </c>
      <c r="G6" s="427" t="inlineStr">
        <is>
          <t>일반직
General</t>
        </is>
      </c>
      <c r="H6" s="406" t="n"/>
      <c r="I6" s="406" t="n"/>
      <c r="J6" s="406" t="n"/>
      <c r="K6" s="406" t="n"/>
      <c r="L6" s="406" t="n"/>
      <c r="M6" s="406" t="n"/>
      <c r="N6" s="406" t="n"/>
      <c r="O6" s="406" t="n"/>
      <c r="P6" s="406" t="n"/>
      <c r="Q6" s="406" t="n"/>
      <c r="R6" s="406" t="n"/>
      <c r="S6" s="406" t="n"/>
      <c r="T6" s="406" t="n"/>
      <c r="U6" s="428" t="n"/>
      <c r="V6" s="432" t="inlineStr">
        <is>
          <t>Year &amp; 
Office section</t>
        </is>
      </c>
    </row>
    <row r="7" ht="17.1" customHeight="1">
      <c r="B7" s="403" t="n"/>
      <c r="C7" s="413" t="n"/>
      <c r="D7" s="413" t="n"/>
      <c r="E7" s="413" t="n"/>
      <c r="F7" s="413" t="n"/>
      <c r="G7" s="429" t="n"/>
      <c r="U7" s="430" t="n"/>
      <c r="V7" s="433" t="n"/>
    </row>
    <row r="8" ht="17.1" customHeight="1">
      <c r="B8" s="403" t="n"/>
      <c r="C8" s="413" t="n"/>
      <c r="D8" s="413" t="n"/>
      <c r="E8" s="413" t="n"/>
      <c r="F8" s="413" t="n"/>
      <c r="G8" s="421" t="n"/>
      <c r="H8" s="418" t="inlineStr">
        <is>
          <t>4급
4th grade</t>
        </is>
      </c>
      <c r="I8" s="431" t="inlineStr">
        <is>
          <t>4~5급
4~5th
grade</t>
        </is>
      </c>
      <c r="J8" s="418" t="inlineStr">
        <is>
          <t>5급
5th grade</t>
        </is>
      </c>
      <c r="K8" s="418" t="inlineStr">
        <is>
          <t>6급
6th grade</t>
        </is>
      </c>
      <c r="L8" s="409" t="inlineStr">
        <is>
          <t>7급
7th grade</t>
        </is>
      </c>
      <c r="M8" s="409" t="inlineStr">
        <is>
          <t>8급
8th grade</t>
        </is>
      </c>
      <c r="N8" s="418" t="inlineStr">
        <is>
          <t>9급
9th grade</t>
        </is>
      </c>
      <c r="O8" s="412" t="inlineStr">
        <is>
          <t>전문
경력관
Expert</t>
        </is>
      </c>
      <c r="P8" s="409" t="inlineStr">
        <is>
          <t>연구관
Research officer</t>
        </is>
      </c>
      <c r="Q8" s="426" t="inlineStr">
        <is>
          <t>연구사
Researcher</t>
        </is>
      </c>
      <c r="R8" s="418" t="inlineStr">
        <is>
          <t>지도관
Advising officer</t>
        </is>
      </c>
      <c r="S8" s="418" t="inlineStr">
        <is>
          <t>지도사
Advisor</t>
        </is>
      </c>
      <c r="T8" s="412" t="inlineStr">
        <is>
          <t>임기제
Fixed-term(General)</t>
        </is>
      </c>
      <c r="U8" s="415" t="inlineStr">
        <is>
          <t>기타
Others</t>
        </is>
      </c>
      <c r="V8" s="433" t="n"/>
    </row>
    <row r="9" ht="17.1" customHeight="1">
      <c r="B9" s="403" t="n"/>
      <c r="C9" s="413" t="n"/>
      <c r="D9" s="413" t="n"/>
      <c r="E9" s="413" t="n"/>
      <c r="F9" s="413" t="n"/>
      <c r="G9" s="413" t="n"/>
      <c r="H9" s="413" t="n"/>
      <c r="I9" s="413" t="n"/>
      <c r="J9" s="413" t="n"/>
      <c r="K9" s="413" t="n"/>
      <c r="L9" s="410" t="n"/>
      <c r="M9" s="410" t="n"/>
      <c r="N9" s="413" t="n"/>
      <c r="O9" s="413" t="n"/>
      <c r="P9" s="410" t="n"/>
      <c r="Q9" s="413" t="n"/>
      <c r="R9" s="413" t="n"/>
      <c r="S9" s="413" t="n"/>
      <c r="T9" s="413" t="n"/>
      <c r="U9" s="416" t="n"/>
      <c r="V9" s="433" t="n"/>
    </row>
    <row r="10" ht="17.1" customHeight="1">
      <c r="A10" s="425" t="n"/>
      <c r="B10" s="404" t="n"/>
      <c r="C10" s="419" t="n"/>
      <c r="D10" s="419" t="n"/>
      <c r="E10" s="419" t="n"/>
      <c r="F10" s="414" t="n"/>
      <c r="G10" s="419" t="n"/>
      <c r="H10" s="419" t="n"/>
      <c r="I10" s="414" t="n"/>
      <c r="J10" s="419" t="n"/>
      <c r="K10" s="419" t="n"/>
      <c r="L10" s="411" t="n"/>
      <c r="M10" s="411" t="n"/>
      <c r="N10" s="419" t="n"/>
      <c r="O10" s="414" t="n"/>
      <c r="P10" s="411" t="n"/>
      <c r="Q10" s="419" t="n"/>
      <c r="R10" s="419" t="n"/>
      <c r="S10" s="419" t="n"/>
      <c r="T10" s="414" t="n"/>
      <c r="U10" s="417" t="n"/>
      <c r="V10" s="434" t="n"/>
    </row>
    <row r="11" ht="24.75" customHeight="1">
      <c r="A11" s="167" t="n">
        <v>2020</v>
      </c>
      <c r="B11" s="675" t="n">
        <v>305</v>
      </c>
      <c r="C11" s="676" t="n">
        <v>1</v>
      </c>
      <c r="D11" s="676" t="n">
        <v>0</v>
      </c>
      <c r="E11" s="676" t="n">
        <v>0</v>
      </c>
      <c r="F11" s="676" t="n">
        <v>0</v>
      </c>
      <c r="G11" s="676" t="n">
        <v>304</v>
      </c>
      <c r="H11" s="676" t="n">
        <v>4</v>
      </c>
      <c r="I11" s="677" t="n">
        <v>0</v>
      </c>
      <c r="J11" s="676" t="n">
        <v>13</v>
      </c>
      <c r="K11" s="676" t="n">
        <v>76</v>
      </c>
      <c r="L11" s="676" t="n">
        <v>93</v>
      </c>
      <c r="M11" s="676" t="n">
        <v>71</v>
      </c>
      <c r="N11" s="676" t="n">
        <v>44</v>
      </c>
      <c r="O11" s="676" t="n">
        <v>1</v>
      </c>
      <c r="P11" s="676" t="n">
        <v>0</v>
      </c>
      <c r="Q11" s="676" t="n">
        <v>2</v>
      </c>
      <c r="R11" s="676" t="n">
        <v>0</v>
      </c>
      <c r="S11" s="676" t="n">
        <v>0</v>
      </c>
      <c r="T11" s="676" t="n">
        <v>0</v>
      </c>
      <c r="U11" s="678" t="n">
        <v>0</v>
      </c>
      <c r="V11" s="168" t="inlineStr">
        <is>
          <t>2020</t>
        </is>
      </c>
    </row>
    <row r="12" ht="24.75" customHeight="1">
      <c r="A12" s="167" t="n">
        <v>2021</v>
      </c>
      <c r="B12" s="675" t="n">
        <v>308</v>
      </c>
      <c r="C12" s="676" t="n">
        <v>1</v>
      </c>
      <c r="D12" s="676" t="n">
        <v>0</v>
      </c>
      <c r="E12" s="676" t="n">
        <v>0</v>
      </c>
      <c r="F12" s="676" t="n">
        <v>0</v>
      </c>
      <c r="G12" s="676" t="n">
        <v>307</v>
      </c>
      <c r="H12" s="676" t="n">
        <v>4</v>
      </c>
      <c r="I12" s="677" t="n">
        <v>0</v>
      </c>
      <c r="J12" s="676" t="n">
        <v>14</v>
      </c>
      <c r="K12" s="676" t="n">
        <v>76</v>
      </c>
      <c r="L12" s="676" t="n">
        <v>92</v>
      </c>
      <c r="M12" s="676" t="n">
        <v>72</v>
      </c>
      <c r="N12" s="676" t="n">
        <v>45</v>
      </c>
      <c r="O12" s="676" t="n">
        <v>1</v>
      </c>
      <c r="P12" s="676" t="n">
        <v>0</v>
      </c>
      <c r="Q12" s="676" t="n">
        <v>3</v>
      </c>
      <c r="R12" s="676" t="n">
        <v>0</v>
      </c>
      <c r="S12" s="676" t="n">
        <v>0</v>
      </c>
      <c r="T12" s="676" t="n">
        <v>0</v>
      </c>
      <c r="U12" s="678" t="n">
        <v>0</v>
      </c>
      <c r="V12" s="168" t="n">
        <v>2021</v>
      </c>
    </row>
    <row r="13" ht="24.75" customHeight="1">
      <c r="A13" s="167" t="n">
        <v>2022</v>
      </c>
      <c r="B13" s="675" t="n">
        <v>357</v>
      </c>
      <c r="C13" s="676" t="n">
        <v>1</v>
      </c>
      <c r="D13" s="676" t="n">
        <v>2</v>
      </c>
      <c r="E13" s="676" t="n">
        <v>0</v>
      </c>
      <c r="F13" s="676" t="n">
        <v>0</v>
      </c>
      <c r="G13" s="676" t="n">
        <v>354</v>
      </c>
      <c r="H13" s="676" t="n">
        <v>1</v>
      </c>
      <c r="I13" s="677" t="n">
        <v>2</v>
      </c>
      <c r="J13" s="676" t="n">
        <v>17</v>
      </c>
      <c r="K13" s="676" t="n">
        <v>86</v>
      </c>
      <c r="L13" s="676" t="n">
        <v>105</v>
      </c>
      <c r="M13" s="676" t="n">
        <v>85</v>
      </c>
      <c r="N13" s="676" t="n">
        <v>53</v>
      </c>
      <c r="O13" s="676" t="n">
        <v>0</v>
      </c>
      <c r="P13" s="676" t="n">
        <v>0</v>
      </c>
      <c r="Q13" s="676" t="n">
        <v>3</v>
      </c>
      <c r="R13" s="676" t="n">
        <v>0</v>
      </c>
      <c r="S13" s="676" t="n">
        <v>2</v>
      </c>
      <c r="T13" s="676" t="n">
        <v>0</v>
      </c>
      <c r="U13" s="678" t="n">
        <v>0</v>
      </c>
      <c r="V13" s="168" t="n">
        <v>2022</v>
      </c>
    </row>
    <row r="14" ht="24.75" customHeight="1">
      <c r="A14" s="167" t="n">
        <v>2023</v>
      </c>
      <c r="B14" s="675" t="n">
        <v>365</v>
      </c>
      <c r="C14" s="676" t="n">
        <v>1</v>
      </c>
      <c r="D14" s="676" t="n">
        <v>2</v>
      </c>
      <c r="E14" s="676" t="n">
        <v>0</v>
      </c>
      <c r="F14" s="676" t="n">
        <v>0</v>
      </c>
      <c r="G14" s="676" t="n">
        <v>362</v>
      </c>
      <c r="H14" s="676" t="n">
        <v>1</v>
      </c>
      <c r="I14" s="677" t="n">
        <v>2</v>
      </c>
      <c r="J14" s="676" t="n">
        <v>17</v>
      </c>
      <c r="K14" s="676" t="n">
        <v>86</v>
      </c>
      <c r="L14" s="676" t="n">
        <v>108</v>
      </c>
      <c r="M14" s="676" t="n">
        <v>85</v>
      </c>
      <c r="N14" s="676" t="n">
        <v>54</v>
      </c>
      <c r="O14" s="676" t="n">
        <v>0</v>
      </c>
      <c r="P14" s="676" t="n">
        <v>0</v>
      </c>
      <c r="Q14" s="676" t="n">
        <v>3</v>
      </c>
      <c r="R14" s="676" t="n">
        <v>0</v>
      </c>
      <c r="S14" s="676" t="n">
        <v>5</v>
      </c>
      <c r="T14" s="676" t="n">
        <v>0</v>
      </c>
      <c r="U14" s="678" t="n">
        <v>0</v>
      </c>
      <c r="V14" s="168" t="n">
        <v>2023</v>
      </c>
    </row>
    <row r="15" ht="24.75" customFormat="1" customHeight="1" s="171">
      <c r="A15" s="169" t="n">
        <v>2024</v>
      </c>
      <c r="B15" s="679">
        <f>SUM(B17:B35)</f>
        <v/>
      </c>
      <c r="C15" s="680">
        <f>SUM(C17:C35)</f>
        <v/>
      </c>
      <c r="D15" s="680">
        <f>SUM(D17:D35)</f>
        <v/>
      </c>
      <c r="E15" s="680">
        <f>SUM(E17:E35)</f>
        <v/>
      </c>
      <c r="F15" s="680">
        <f>SUM(F17:F35)</f>
        <v/>
      </c>
      <c r="G15" s="680">
        <f>SUM(G17:G35)</f>
        <v/>
      </c>
      <c r="H15" s="680">
        <f>SUM(H17:H35)</f>
        <v/>
      </c>
      <c r="I15" s="681">
        <f>SUM(I17:I35)</f>
        <v/>
      </c>
      <c r="J15" s="680">
        <f>SUM(J17:J35)</f>
        <v/>
      </c>
      <c r="K15" s="680">
        <f>SUM(K17:K35)</f>
        <v/>
      </c>
      <c r="L15" s="680">
        <f>SUM(L17:L35)</f>
        <v/>
      </c>
      <c r="M15" s="680">
        <f>SUM(M17:M35)</f>
        <v/>
      </c>
      <c r="N15" s="680">
        <f>SUM(N17:N35)</f>
        <v/>
      </c>
      <c r="O15" s="680">
        <f>SUM(O17:O35)</f>
        <v/>
      </c>
      <c r="P15" s="680">
        <f>SUM(P17:P35)</f>
        <v/>
      </c>
      <c r="Q15" s="680">
        <f>SUM(Q17:Q35)</f>
        <v/>
      </c>
      <c r="R15" s="680">
        <f>SUM(R17:R35)</f>
        <v/>
      </c>
      <c r="S15" s="680">
        <f>SUM(S17:S35)</f>
        <v/>
      </c>
      <c r="T15" s="680">
        <f>SUM(T17:T35)</f>
        <v/>
      </c>
      <c r="U15" s="682">
        <f>SUM(U17:U35)</f>
        <v/>
      </c>
      <c r="V15" s="170" t="n">
        <v>2024</v>
      </c>
    </row>
    <row r="16" ht="24.75" customFormat="1" customHeight="1" s="171">
      <c r="A16" s="169" t="n"/>
      <c r="B16" s="679" t="n"/>
      <c r="C16" s="683" t="n"/>
      <c r="D16" s="683" t="n"/>
      <c r="E16" s="683" t="n"/>
      <c r="F16" s="683" t="n"/>
      <c r="G16" s="683" t="n"/>
      <c r="H16" s="683" t="n"/>
      <c r="I16" s="683" t="n"/>
      <c r="J16" s="683" t="n"/>
      <c r="K16" s="683" t="n"/>
      <c r="L16" s="683" t="n"/>
      <c r="M16" s="683" t="n"/>
      <c r="N16" s="683" t="n"/>
      <c r="O16" s="683" t="n"/>
      <c r="P16" s="683" t="n"/>
      <c r="Q16" s="683" t="n"/>
      <c r="R16" s="683" t="n"/>
      <c r="S16" s="683" t="n"/>
      <c r="T16" s="683" t="n"/>
      <c r="U16" s="684" t="n"/>
      <c r="V16" s="170" t="n"/>
    </row>
    <row r="17" ht="24.75" customHeight="1">
      <c r="A17" s="112" t="inlineStr">
        <is>
          <t>기획예산과</t>
        </is>
      </c>
      <c r="B17" s="675">
        <f>SUM(C17:G17)</f>
        <v/>
      </c>
      <c r="C17" s="685" t="n"/>
      <c r="D17" s="685" t="n"/>
      <c r="E17" s="685" t="n"/>
      <c r="F17" s="685" t="n"/>
      <c r="G17" s="683">
        <f>SUM(H17:U17)</f>
        <v/>
      </c>
      <c r="H17" s="685" t="n"/>
      <c r="I17" s="685" t="n"/>
      <c r="J17" s="685" t="n">
        <v>1</v>
      </c>
      <c r="K17" s="685" t="n">
        <v>6</v>
      </c>
      <c r="L17" s="685" t="n">
        <v>7</v>
      </c>
      <c r="M17" s="685" t="n">
        <v>6</v>
      </c>
      <c r="N17" s="685" t="n">
        <v>2</v>
      </c>
      <c r="O17" s="685" t="n"/>
      <c r="P17" s="685" t="n"/>
      <c r="Q17" s="685" t="n"/>
      <c r="R17" s="685" t="n"/>
      <c r="S17" s="685" t="n"/>
      <c r="T17" s="685" t="n"/>
      <c r="U17" s="685" t="n"/>
      <c r="V17" s="113" t="inlineStr">
        <is>
          <t>기획예산과</t>
        </is>
      </c>
    </row>
    <row r="18" ht="24.75" customHeight="1">
      <c r="A18" s="112" t="inlineStr">
        <is>
          <t>총무과</t>
        </is>
      </c>
      <c r="B18" s="675">
        <f>SUM(C18:G18)</f>
        <v/>
      </c>
      <c r="C18" s="685" t="n">
        <v>1</v>
      </c>
      <c r="D18" s="685" t="n">
        <v>2</v>
      </c>
      <c r="E18" s="685" t="n"/>
      <c r="F18" s="685" t="n"/>
      <c r="G18" s="683">
        <f>SUM(H18:U18)</f>
        <v/>
      </c>
      <c r="H18" s="685" t="n">
        <v>1</v>
      </c>
      <c r="I18" s="685" t="n"/>
      <c r="J18" s="685" t="n">
        <v>1</v>
      </c>
      <c r="K18" s="685" t="n">
        <v>5</v>
      </c>
      <c r="L18" s="685" t="n">
        <v>7</v>
      </c>
      <c r="M18" s="685" t="n">
        <v>4</v>
      </c>
      <c r="N18" s="685" t="n">
        <v>1</v>
      </c>
      <c r="O18" s="685" t="n"/>
      <c r="P18" s="685" t="n"/>
      <c r="Q18" s="685" t="n">
        <v>1</v>
      </c>
      <c r="R18" s="685" t="n"/>
      <c r="S18" s="685" t="n"/>
      <c r="T18" s="685" t="n"/>
      <c r="U18" s="685" t="n"/>
      <c r="V18" s="115" t="inlineStr">
        <is>
          <t>총무과</t>
        </is>
      </c>
    </row>
    <row r="19" ht="24.75" customHeight="1">
      <c r="A19" s="116" t="inlineStr">
        <is>
          <t>주민복지과</t>
        </is>
      </c>
      <c r="B19" s="675">
        <f>SUM(C19:G19)</f>
        <v/>
      </c>
      <c r="C19" s="685" t="n"/>
      <c r="D19" s="685" t="n"/>
      <c r="E19" s="685" t="n"/>
      <c r="F19" s="685" t="n"/>
      <c r="G19" s="683">
        <f>SUM(H19:U19)</f>
        <v/>
      </c>
      <c r="H19" s="685" t="n"/>
      <c r="I19" s="685" t="n"/>
      <c r="J19" s="685" t="n">
        <v>1</v>
      </c>
      <c r="K19" s="685" t="n">
        <v>5</v>
      </c>
      <c r="L19" s="685" t="n">
        <v>10</v>
      </c>
      <c r="M19" s="685" t="n">
        <v>3</v>
      </c>
      <c r="N19" s="685" t="n">
        <v>4</v>
      </c>
      <c r="O19" s="685" t="n"/>
      <c r="P19" s="685" t="n"/>
      <c r="Q19" s="685" t="n"/>
      <c r="R19" s="685" t="n"/>
      <c r="S19" s="685" t="n"/>
      <c r="T19" s="685" t="n"/>
      <c r="U19" s="685" t="n"/>
      <c r="V19" s="115" t="inlineStr">
        <is>
          <t>주민복지과</t>
        </is>
      </c>
    </row>
    <row r="20" ht="24.75" customHeight="1">
      <c r="A20" s="116" t="inlineStr">
        <is>
          <t>가족행복과</t>
        </is>
      </c>
      <c r="B20" s="675">
        <f>SUM(C20:G20)</f>
        <v/>
      </c>
      <c r="C20" s="685" t="n"/>
      <c r="D20" s="685" t="n"/>
      <c r="E20" s="685" t="n"/>
      <c r="F20" s="685" t="n"/>
      <c r="G20" s="683">
        <f>SUM(H20:U20)</f>
        <v/>
      </c>
      <c r="H20" s="685" t="n"/>
      <c r="I20" s="685" t="n"/>
      <c r="J20" s="685" t="n">
        <v>1</v>
      </c>
      <c r="K20" s="685" t="n">
        <v>5</v>
      </c>
      <c r="L20" s="685" t="n">
        <v>5</v>
      </c>
      <c r="M20" s="685" t="n">
        <v>8</v>
      </c>
      <c r="N20" s="685" t="n">
        <v>2</v>
      </c>
      <c r="O20" s="685" t="n"/>
      <c r="P20" s="685" t="n"/>
      <c r="Q20" s="685" t="n"/>
      <c r="R20" s="685" t="n"/>
      <c r="S20" s="685" t="n"/>
      <c r="T20" s="685" t="n"/>
      <c r="U20" s="685" t="n"/>
      <c r="V20" s="115" t="inlineStr">
        <is>
          <t>가족행복과</t>
        </is>
      </c>
    </row>
    <row r="21" ht="24.75" customHeight="1">
      <c r="A21" s="112" t="inlineStr">
        <is>
          <t>민원과</t>
        </is>
      </c>
      <c r="B21" s="675">
        <f>SUM(C21:G21)</f>
        <v/>
      </c>
      <c r="C21" s="685" t="n"/>
      <c r="D21" s="685" t="n"/>
      <c r="E21" s="685" t="n"/>
      <c r="F21" s="685" t="n"/>
      <c r="G21" s="683">
        <f>SUM(H21:U21)</f>
        <v/>
      </c>
      <c r="H21" s="685" t="n"/>
      <c r="I21" s="685" t="n"/>
      <c r="J21" s="685" t="n">
        <v>1</v>
      </c>
      <c r="K21" s="685" t="n">
        <v>4</v>
      </c>
      <c r="L21" s="685" t="n">
        <v>4</v>
      </c>
      <c r="M21" s="685" t="n">
        <v>4</v>
      </c>
      <c r="N21" s="685" t="n">
        <v>5</v>
      </c>
      <c r="O21" s="685" t="n"/>
      <c r="P21" s="685" t="n"/>
      <c r="Q21" s="685" t="n"/>
      <c r="R21" s="685" t="n"/>
      <c r="S21" s="685" t="n"/>
      <c r="T21" s="685" t="n"/>
      <c r="U21" s="685" t="n"/>
      <c r="V21" s="115" t="inlineStr">
        <is>
          <t>민원과</t>
        </is>
      </c>
    </row>
    <row r="22" ht="24.75" customHeight="1">
      <c r="A22" s="112" t="inlineStr">
        <is>
          <t>재무과</t>
        </is>
      </c>
      <c r="B22" s="675">
        <f>SUM(C22:G22)</f>
        <v/>
      </c>
      <c r="C22" s="685" t="n"/>
      <c r="D22" s="685" t="n"/>
      <c r="E22" s="685" t="n"/>
      <c r="F22" s="685" t="n"/>
      <c r="G22" s="683">
        <f>SUM(H22:U22)</f>
        <v/>
      </c>
      <c r="H22" s="685" t="n"/>
      <c r="I22" s="685" t="n"/>
      <c r="J22" s="685" t="n">
        <v>1</v>
      </c>
      <c r="K22" s="685" t="n">
        <v>5</v>
      </c>
      <c r="L22" s="685" t="n">
        <v>11</v>
      </c>
      <c r="M22" s="685" t="n">
        <v>5</v>
      </c>
      <c r="N22" s="685" t="n">
        <v>5</v>
      </c>
      <c r="O22" s="685" t="n"/>
      <c r="P22" s="685" t="n"/>
      <c r="Q22" s="685" t="n"/>
      <c r="R22" s="685" t="n"/>
      <c r="S22" s="685" t="n"/>
      <c r="T22" s="685" t="n"/>
      <c r="U22" s="685" t="n"/>
      <c r="V22" s="115" t="inlineStr">
        <is>
          <t>재무과</t>
        </is>
      </c>
    </row>
    <row r="23" ht="24.75" customHeight="1">
      <c r="A23" s="112" t="inlineStr">
        <is>
          <t>투자유치과</t>
        </is>
      </c>
      <c r="B23" s="675">
        <f>SUM(C23:G23)</f>
        <v/>
      </c>
      <c r="C23" s="685" t="n"/>
      <c r="D23" s="685" t="n"/>
      <c r="E23" s="685" t="n"/>
      <c r="F23" s="685" t="n"/>
      <c r="G23" s="683">
        <f>SUM(H23:U23)</f>
        <v/>
      </c>
      <c r="H23" s="685" t="n"/>
      <c r="I23" s="685" t="n"/>
      <c r="J23" s="685" t="n">
        <v>1</v>
      </c>
      <c r="K23" s="685" t="n">
        <v>4</v>
      </c>
      <c r="L23" s="685" t="n">
        <v>4</v>
      </c>
      <c r="M23" s="685" t="n">
        <v>3</v>
      </c>
      <c r="N23" s="685" t="n">
        <v>2</v>
      </c>
      <c r="O23" s="685" t="n"/>
      <c r="P23" s="685" t="n"/>
      <c r="Q23" s="685" t="n"/>
      <c r="R23" s="685" t="n"/>
      <c r="S23" s="685" t="n"/>
      <c r="T23" s="685" t="n"/>
      <c r="U23" s="686" t="n"/>
      <c r="V23" s="112" t="inlineStr">
        <is>
          <t>투자유치과</t>
        </is>
      </c>
    </row>
    <row r="24" ht="24.75" customHeight="1">
      <c r="A24" s="112" t="inlineStr">
        <is>
          <t>인구정책실</t>
        </is>
      </c>
      <c r="B24" s="675">
        <f>SUM(C24:G24)</f>
        <v/>
      </c>
      <c r="C24" s="685" t="n"/>
      <c r="D24" s="685" t="n"/>
      <c r="E24" s="685" t="n"/>
      <c r="F24" s="685" t="n"/>
      <c r="G24" s="683">
        <f>SUM(H24:U24)</f>
        <v/>
      </c>
      <c r="H24" s="685" t="n"/>
      <c r="I24" s="685" t="n">
        <v>1</v>
      </c>
      <c r="J24" s="685" t="n"/>
      <c r="K24" s="685" t="n">
        <v>4</v>
      </c>
      <c r="L24" s="685" t="n">
        <v>6</v>
      </c>
      <c r="M24" s="685" t="n">
        <v>4</v>
      </c>
      <c r="N24" s="685" t="n">
        <v>3</v>
      </c>
      <c r="O24" s="685" t="n"/>
      <c r="P24" s="685" t="n"/>
      <c r="Q24" s="685" t="n"/>
      <c r="R24" s="685" t="n"/>
      <c r="S24" s="685" t="n"/>
      <c r="T24" s="685" t="n"/>
      <c r="U24" s="686" t="n"/>
      <c r="V24" s="112" t="inlineStr">
        <is>
          <t>인구정책실</t>
        </is>
      </c>
    </row>
    <row r="25" ht="24.75" customHeight="1">
      <c r="A25" s="112" t="inlineStr">
        <is>
          <t>지역경제실</t>
        </is>
      </c>
      <c r="B25" s="675">
        <f>SUM(C25:G25)</f>
        <v/>
      </c>
      <c r="C25" s="685" t="n"/>
      <c r="D25" s="685" t="n"/>
      <c r="E25" s="685" t="n"/>
      <c r="F25" s="685" t="n"/>
      <c r="G25" s="683">
        <f>SUM(H25:U25)</f>
        <v/>
      </c>
      <c r="H25" s="685" t="n"/>
      <c r="I25" s="685" t="n">
        <v>1</v>
      </c>
      <c r="J25" s="685" t="n"/>
      <c r="K25" s="685" t="n">
        <v>4</v>
      </c>
      <c r="L25" s="685" t="n">
        <v>5</v>
      </c>
      <c r="M25" s="685" t="n">
        <v>7</v>
      </c>
      <c r="N25" s="685" t="n">
        <v>4</v>
      </c>
      <c r="O25" s="685" t="n"/>
      <c r="P25" s="685" t="n"/>
      <c r="Q25" s="685" t="n"/>
      <c r="R25" s="685" t="n"/>
      <c r="S25" s="685" t="n"/>
      <c r="T25" s="685" t="n"/>
      <c r="U25" s="686" t="n"/>
      <c r="V25" s="112" t="inlineStr">
        <is>
          <t>지역경제실</t>
        </is>
      </c>
    </row>
    <row r="26" ht="24.75" customHeight="1">
      <c r="A26" s="112" t="inlineStr">
        <is>
          <t>관광진흥과</t>
        </is>
      </c>
      <c r="B26" s="675">
        <f>SUM(C26:G26)</f>
        <v/>
      </c>
      <c r="C26" s="685" t="n"/>
      <c r="D26" s="685" t="n"/>
      <c r="E26" s="685" t="n"/>
      <c r="F26" s="685" t="n"/>
      <c r="G26" s="683">
        <f>SUM(H26:U26)</f>
        <v/>
      </c>
      <c r="H26" s="685" t="n"/>
      <c r="I26" s="685" t="n"/>
      <c r="J26" s="685" t="n">
        <v>1</v>
      </c>
      <c r="K26" s="685" t="n">
        <v>4</v>
      </c>
      <c r="L26" s="685" t="n">
        <v>5</v>
      </c>
      <c r="M26" s="685" t="n">
        <v>3</v>
      </c>
      <c r="N26" s="685" t="n">
        <v>3</v>
      </c>
      <c r="O26" s="685" t="n"/>
      <c r="P26" s="685" t="n"/>
      <c r="Q26" s="685" t="n"/>
      <c r="R26" s="685" t="n"/>
      <c r="S26" s="685" t="n"/>
      <c r="T26" s="685" t="n"/>
      <c r="U26" s="685" t="n"/>
      <c r="V26" s="115" t="inlineStr">
        <is>
          <t>관광진흥과</t>
        </is>
      </c>
    </row>
    <row r="27" ht="24.75" customHeight="1">
      <c r="A27" s="112" t="inlineStr">
        <is>
          <t>문화유산과</t>
        </is>
      </c>
      <c r="B27" s="675">
        <f>SUM(C27:G27)</f>
        <v/>
      </c>
      <c r="C27" s="685" t="n"/>
      <c r="D27" s="685" t="n"/>
      <c r="E27" s="685" t="n"/>
      <c r="F27" s="685" t="n"/>
      <c r="G27" s="683">
        <f>SUM(H27:U27)</f>
        <v/>
      </c>
      <c r="H27" s="685" t="n"/>
      <c r="I27" s="685" t="n"/>
      <c r="J27" s="685" t="n">
        <v>1</v>
      </c>
      <c r="K27" s="685" t="n">
        <v>4</v>
      </c>
      <c r="L27" s="685" t="n">
        <v>4</v>
      </c>
      <c r="M27" s="685" t="n">
        <v>4</v>
      </c>
      <c r="N27" s="685" t="n">
        <v>2</v>
      </c>
      <c r="O27" s="685" t="n"/>
      <c r="P27" s="685" t="n"/>
      <c r="Q27" s="685" t="n">
        <v>2</v>
      </c>
      <c r="R27" s="685" t="n"/>
      <c r="S27" s="685" t="n"/>
      <c r="T27" s="685" t="n"/>
      <c r="U27" s="685" t="n"/>
      <c r="V27" s="115" t="inlineStr">
        <is>
          <t>문화유산과</t>
        </is>
      </c>
    </row>
    <row r="28" ht="24.75" customHeight="1">
      <c r="A28" s="112" t="inlineStr">
        <is>
          <t>도시과</t>
        </is>
      </c>
      <c r="B28" s="675">
        <f>SUM(C28:G28)</f>
        <v/>
      </c>
      <c r="C28" s="685" t="n"/>
      <c r="D28" s="685" t="n"/>
      <c r="E28" s="685" t="n"/>
      <c r="F28" s="685" t="n"/>
      <c r="G28" s="683">
        <f>SUM(H28:U28)</f>
        <v/>
      </c>
      <c r="H28" s="685" t="n"/>
      <c r="I28" s="685" t="n"/>
      <c r="J28" s="685" t="n">
        <v>1</v>
      </c>
      <c r="K28" s="685" t="n">
        <v>5</v>
      </c>
      <c r="L28" s="685" t="n">
        <v>6</v>
      </c>
      <c r="M28" s="685" t="n">
        <v>5</v>
      </c>
      <c r="N28" s="685" t="n">
        <v>3</v>
      </c>
      <c r="O28" s="685" t="n"/>
      <c r="P28" s="685" t="n"/>
      <c r="Q28" s="685" t="n"/>
      <c r="R28" s="685" t="n"/>
      <c r="S28" s="685" t="n"/>
      <c r="T28" s="685" t="n"/>
      <c r="U28" s="685" t="n"/>
      <c r="V28" s="117" t="inlineStr">
        <is>
          <t>도시과</t>
        </is>
      </c>
    </row>
    <row r="29" ht="24.75" customHeight="1">
      <c r="A29" s="112" t="inlineStr">
        <is>
          <t>군민안전과</t>
        </is>
      </c>
      <c r="B29" s="675">
        <f>SUM(C29:G29)</f>
        <v/>
      </c>
      <c r="C29" s="685" t="n"/>
      <c r="D29" s="685" t="n"/>
      <c r="E29" s="685" t="n"/>
      <c r="F29" s="685" t="n"/>
      <c r="G29" s="683">
        <f>SUM(H29:U29)</f>
        <v/>
      </c>
      <c r="H29" s="685" t="n"/>
      <c r="I29" s="685" t="n"/>
      <c r="J29" s="685" t="n">
        <v>1</v>
      </c>
      <c r="K29" s="685" t="n">
        <v>4</v>
      </c>
      <c r="L29" s="685" t="n">
        <v>4</v>
      </c>
      <c r="M29" s="685" t="n">
        <v>4</v>
      </c>
      <c r="N29" s="685" t="n">
        <v>3</v>
      </c>
      <c r="O29" s="685" t="n"/>
      <c r="P29" s="685" t="n"/>
      <c r="Q29" s="685" t="n"/>
      <c r="R29" s="685" t="n"/>
      <c r="S29" s="685" t="n"/>
      <c r="T29" s="685" t="n"/>
      <c r="U29" s="685" t="n"/>
      <c r="V29" s="115" t="inlineStr">
        <is>
          <t>군민안전과</t>
        </is>
      </c>
    </row>
    <row r="30" ht="24.75" customHeight="1">
      <c r="A30" s="112" t="inlineStr">
        <is>
          <t>환경과</t>
        </is>
      </c>
      <c r="B30" s="675">
        <f>SUM(C30:G30)</f>
        <v/>
      </c>
      <c r="C30" s="685" t="n"/>
      <c r="D30" s="685" t="n"/>
      <c r="E30" s="685" t="n"/>
      <c r="F30" s="685" t="n"/>
      <c r="G30" s="683">
        <f>SUM(H30:U30)</f>
        <v/>
      </c>
      <c r="H30" s="685" t="n"/>
      <c r="I30" s="685" t="n"/>
      <c r="J30" s="685" t="n">
        <v>1</v>
      </c>
      <c r="K30" s="685" t="n">
        <v>5</v>
      </c>
      <c r="L30" s="685" t="n">
        <v>6</v>
      </c>
      <c r="M30" s="685" t="n">
        <v>6</v>
      </c>
      <c r="N30" s="685" t="n">
        <v>4</v>
      </c>
      <c r="O30" s="685" t="n"/>
      <c r="P30" s="685" t="n"/>
      <c r="Q30" s="685" t="n"/>
      <c r="R30" s="685" t="n"/>
      <c r="S30" s="685" t="n"/>
      <c r="T30" s="685" t="n"/>
      <c r="U30" s="685" t="n"/>
      <c r="V30" s="115" t="inlineStr">
        <is>
          <t>환경과</t>
        </is>
      </c>
    </row>
    <row r="31" ht="24.75" customHeight="1">
      <c r="A31" s="112" t="inlineStr">
        <is>
          <t>건설과</t>
        </is>
      </c>
      <c r="B31" s="675">
        <f>SUM(C31:G31)</f>
        <v/>
      </c>
      <c r="C31" s="685" t="n"/>
      <c r="D31" s="685" t="n"/>
      <c r="E31" s="685" t="n"/>
      <c r="F31" s="685" t="n"/>
      <c r="G31" s="683">
        <f>SUM(H31:U31)</f>
        <v/>
      </c>
      <c r="H31" s="685" t="n"/>
      <c r="I31" s="685" t="n"/>
      <c r="J31" s="685" t="n">
        <v>1</v>
      </c>
      <c r="K31" s="685" t="n">
        <v>5</v>
      </c>
      <c r="L31" s="685" t="n">
        <v>6</v>
      </c>
      <c r="M31" s="685" t="n">
        <v>4</v>
      </c>
      <c r="N31" s="685" t="n">
        <v>3</v>
      </c>
      <c r="O31" s="685" t="n"/>
      <c r="P31" s="685" t="n"/>
      <c r="Q31" s="685" t="n"/>
      <c r="R31" s="685" t="n"/>
      <c r="S31" s="685" t="n"/>
      <c r="T31" s="685" t="n"/>
      <c r="U31" s="685" t="n"/>
      <c r="V31" s="115" t="inlineStr">
        <is>
          <t>건설과</t>
        </is>
      </c>
    </row>
    <row r="32" ht="24.75" customHeight="1">
      <c r="A32" s="112" t="inlineStr">
        <is>
          <t>건축과</t>
        </is>
      </c>
      <c r="B32" s="675">
        <f>SUM(C32:G32)</f>
        <v/>
      </c>
      <c r="C32" s="685" t="n"/>
      <c r="D32" s="685" t="n"/>
      <c r="E32" s="685" t="n"/>
      <c r="F32" s="685" t="n"/>
      <c r="G32" s="683">
        <f>SUM(H32:U32)</f>
        <v/>
      </c>
      <c r="H32" s="685" t="n"/>
      <c r="I32" s="685" t="n"/>
      <c r="J32" s="685" t="n">
        <v>1</v>
      </c>
      <c r="K32" s="685" t="n">
        <v>5</v>
      </c>
      <c r="L32" s="685" t="n">
        <v>6</v>
      </c>
      <c r="M32" s="685" t="n">
        <v>6</v>
      </c>
      <c r="N32" s="685" t="n">
        <v>3</v>
      </c>
      <c r="O32" s="685" t="n"/>
      <c r="P32" s="685" t="n"/>
      <c r="Q32" s="685" t="n"/>
      <c r="R32" s="685" t="n"/>
      <c r="S32" s="685" t="n"/>
      <c r="T32" s="685" t="n"/>
      <c r="U32" s="685" t="n"/>
      <c r="V32" s="115" t="inlineStr">
        <is>
          <t>건축과</t>
        </is>
      </c>
    </row>
    <row r="33" ht="24.75" customHeight="1">
      <c r="A33" s="112" t="inlineStr">
        <is>
          <t>농업정책과</t>
        </is>
      </c>
      <c r="B33" s="675">
        <f>SUM(C33:G33)</f>
        <v/>
      </c>
      <c r="C33" s="685" t="n"/>
      <c r="D33" s="685" t="n"/>
      <c r="E33" s="685" t="n"/>
      <c r="F33" s="685" t="n"/>
      <c r="G33" s="683">
        <f>SUM(H33:U33)</f>
        <v/>
      </c>
      <c r="H33" s="685" t="n"/>
      <c r="I33" s="685" t="n"/>
      <c r="J33" s="685" t="n">
        <v>1</v>
      </c>
      <c r="K33" s="685" t="n">
        <v>4</v>
      </c>
      <c r="L33" s="685" t="n">
        <v>5</v>
      </c>
      <c r="M33" s="685" t="n">
        <v>6</v>
      </c>
      <c r="N33" s="685" t="n">
        <v>3</v>
      </c>
      <c r="O33" s="685" t="n"/>
      <c r="P33" s="685" t="n"/>
      <c r="Q33" s="685" t="n"/>
      <c r="R33" s="685" t="n"/>
      <c r="S33" s="685" t="n">
        <v>3</v>
      </c>
      <c r="T33" s="685" t="n"/>
      <c r="U33" s="686" t="n"/>
      <c r="V33" s="112" t="inlineStr">
        <is>
          <t>농업정책과</t>
        </is>
      </c>
    </row>
    <row r="34" ht="24.75" customHeight="1">
      <c r="A34" s="112" t="inlineStr">
        <is>
          <t>축산정책과</t>
        </is>
      </c>
      <c r="B34" s="675">
        <f>SUM(C34:G34)</f>
        <v/>
      </c>
      <c r="C34" s="685" t="n"/>
      <c r="D34" s="685" t="n"/>
      <c r="E34" s="685" t="n"/>
      <c r="F34" s="685" t="n"/>
      <c r="G34" s="683">
        <f>SUM(H34:U34)</f>
        <v/>
      </c>
      <c r="H34" s="685" t="n"/>
      <c r="I34" s="685" t="n"/>
      <c r="J34" s="685" t="n">
        <v>1</v>
      </c>
      <c r="K34" s="685" t="n">
        <v>4</v>
      </c>
      <c r="L34" s="685" t="n">
        <v>3</v>
      </c>
      <c r="M34" s="685" t="n">
        <v>1</v>
      </c>
      <c r="N34" s="685" t="n">
        <v>2</v>
      </c>
      <c r="O34" s="685" t="n"/>
      <c r="P34" s="685" t="n"/>
      <c r="Q34" s="685" t="n"/>
      <c r="R34" s="685" t="n"/>
      <c r="S34" s="685" t="n">
        <v>2</v>
      </c>
      <c r="T34" s="685" t="n"/>
      <c r="U34" s="686" t="n"/>
      <c r="V34" s="112" t="inlineStr">
        <is>
          <t>축산정책과</t>
        </is>
      </c>
    </row>
    <row r="35" ht="24.75" customHeight="1" thickBot="1">
      <c r="A35" s="118" t="inlineStr">
        <is>
          <t>산림녹지과</t>
        </is>
      </c>
      <c r="B35" s="675">
        <f>SUM(C35:G35)</f>
        <v/>
      </c>
      <c r="C35" s="685" t="n"/>
      <c r="D35" s="685" t="n"/>
      <c r="E35" s="685" t="n"/>
      <c r="F35" s="685" t="n"/>
      <c r="G35" s="683">
        <f>SUM(H35:U35)</f>
        <v/>
      </c>
      <c r="H35" s="685" t="n"/>
      <c r="I35" s="685" t="n"/>
      <c r="J35" s="685" t="n">
        <v>1</v>
      </c>
      <c r="K35" s="685" t="n">
        <v>4</v>
      </c>
      <c r="L35" s="685" t="n">
        <v>4</v>
      </c>
      <c r="M35" s="685" t="n">
        <v>3</v>
      </c>
      <c r="N35" s="685" t="n">
        <v>2</v>
      </c>
      <c r="O35" s="685" t="n"/>
      <c r="P35" s="685" t="n"/>
      <c r="Q35" s="685" t="n"/>
      <c r="R35" s="685" t="n"/>
      <c r="S35" s="685" t="n"/>
      <c r="T35" s="685" t="n"/>
      <c r="U35" s="687" t="n"/>
      <c r="V35" s="118" t="inlineStr">
        <is>
          <t>산림녹지과</t>
        </is>
      </c>
    </row>
    <row r="36" ht="15" customHeight="1">
      <c r="A36" s="405" t="inlineStr">
        <is>
          <t>자료 : 총무과, 2014년 부터 양식변경(공무원 직종개편으로 인한 항목 변경) 2015년 양식변경(전문경력관,전문직추가)</t>
        </is>
      </c>
      <c r="B36" s="406" t="n"/>
      <c r="C36" s="406" t="n"/>
      <c r="D36" s="406" t="n"/>
      <c r="E36" s="406" t="n"/>
      <c r="F36" s="406" t="n"/>
      <c r="G36" s="406" t="n"/>
      <c r="H36" s="406" t="n"/>
      <c r="I36" s="406" t="n"/>
      <c r="J36" s="406" t="n"/>
      <c r="K36" s="406" t="n"/>
      <c r="L36" s="23" t="n"/>
      <c r="M36" s="23" t="n"/>
      <c r="N36" s="23" t="n"/>
      <c r="O36" s="23" t="n"/>
      <c r="P36" s="23" t="n"/>
      <c r="Q36" s="23" t="n"/>
      <c r="R36" s="23" t="n"/>
      <c r="S36" s="23" t="n"/>
      <c r="T36" s="23" t="n"/>
      <c r="U36" s="23" t="n"/>
      <c r="V36" s="24" t="n"/>
    </row>
    <row r="37" ht="15" customHeight="1">
      <c r="A37" s="424" t="inlineStr">
        <is>
          <t>주 : 정원기준, 2018년 자료부터 " 전문직"에서 " 임기제" 수정</t>
        </is>
      </c>
      <c r="U37" s="57" t="n"/>
    </row>
  </sheetData>
  <mergeCells count="26">
    <mergeCell ref="B6:B10"/>
    <mergeCell ref="A36:K36"/>
    <mergeCell ref="A4:V4"/>
    <mergeCell ref="M8:M10"/>
    <mergeCell ref="O8:O10"/>
    <mergeCell ref="U8:U10"/>
    <mergeCell ref="R8:R10"/>
    <mergeCell ref="C6:C10"/>
    <mergeCell ref="G8:G10"/>
    <mergeCell ref="H8:H10"/>
    <mergeCell ref="J8:J10"/>
    <mergeCell ref="D6:D10"/>
    <mergeCell ref="S8:S10"/>
    <mergeCell ref="F6:F10"/>
    <mergeCell ref="A6:A10"/>
    <mergeCell ref="Q8:Q10"/>
    <mergeCell ref="G6:U7"/>
    <mergeCell ref="L8:L10"/>
    <mergeCell ref="N8:N10"/>
    <mergeCell ref="I8:I10"/>
    <mergeCell ref="P8:P10"/>
    <mergeCell ref="K8:K10"/>
    <mergeCell ref="E6:E10"/>
    <mergeCell ref="A3:V3"/>
    <mergeCell ref="T8:T10"/>
    <mergeCell ref="V6:V10"/>
  </mergeCells>
  <pageMargins left="0.68" right="0.61" top="0.984251968503937" bottom="0.984251968503937" header="0.5118110236220472" footer="0.5118110236220472"/>
  <pageSetup orientation="portrait" paperSize="9" scale="51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V24"/>
  <sheetViews>
    <sheetView showGridLines="0" view="pageBreakPreview" zoomScaleNormal="100" workbookViewId="0">
      <selection activeCell="O21" sqref="O21"/>
    </sheetView>
  </sheetViews>
  <sheetFormatPr baseColWidth="8" defaultRowHeight="11.25"/>
  <cols>
    <col width="12.88671875" customWidth="1" style="447" min="1" max="1"/>
    <col width="6.88671875" customWidth="1" style="447" min="2" max="2"/>
    <col width="8.109375" customWidth="1" style="447" min="3" max="3"/>
    <col width="6.88671875" customWidth="1" style="447" min="4" max="4"/>
    <col width="8.44140625" customWidth="1" style="447" min="5" max="5"/>
    <col width="7.77734375" customWidth="1" style="447" min="6" max="6"/>
    <col width="6.88671875" customWidth="1" style="447" min="7" max="7"/>
    <col width="5.77734375" customWidth="1" style="447" min="8" max="8"/>
    <col width="7.109375" customWidth="1" style="447" min="9" max="9"/>
    <col width="5.77734375" customWidth="1" style="447" min="10" max="11"/>
    <col width="5.88671875" customWidth="1" style="447" min="12" max="12"/>
    <col width="5.6640625" customWidth="1" style="447" min="13" max="13"/>
    <col width="5.88671875" customWidth="1" style="447" min="14" max="15"/>
    <col width="6.88671875" customWidth="1" style="447" min="16" max="16"/>
    <col width="8.77734375" customWidth="1" style="447" min="17" max="17"/>
    <col width="6.88671875" customWidth="1" style="447" min="18" max="18"/>
    <col width="6.33203125" customWidth="1" style="447" min="19" max="19"/>
    <col width="8.77734375" customWidth="1" style="447" min="20" max="20"/>
    <col width="6.88671875" customWidth="1" style="447" min="21" max="21"/>
    <col width="12.21875" customWidth="1" style="447" min="22" max="22"/>
    <col width="8.88671875" customWidth="1" style="447" min="23" max="23"/>
    <col width="8.88671875" customWidth="1" style="447" min="24" max="16384"/>
  </cols>
  <sheetData>
    <row r="1" ht="15" customHeight="1">
      <c r="A1" s="447" t="inlineStr">
        <is>
          <t>ⅩⅥ. 공공행정 및 사법</t>
        </is>
      </c>
      <c r="V1" s="70" t="inlineStr">
        <is>
          <t>ⅩⅥ. Public Administration and Justice</t>
        </is>
      </c>
    </row>
    <row r="2" ht="15" customHeight="1">
      <c r="V2" s="70" t="n"/>
    </row>
    <row r="3" ht="24.95" customFormat="1" customHeight="1" s="437">
      <c r="A3" s="449" t="inlineStr">
        <is>
          <t>2. 의회사무과,직속기관, 사업소 및 기타기관 공무원</t>
        </is>
      </c>
    </row>
    <row r="4" ht="24.95" customFormat="1" customHeight="1" s="437">
      <c r="A4" s="436" t="inlineStr">
        <is>
          <t>2. Officers in the Secretariat of Local Council, Affiliated Organizations and ETC</t>
        </is>
      </c>
    </row>
    <row r="5" ht="15" customHeight="1" thickBot="1">
      <c r="A5" s="560" t="inlineStr">
        <is>
          <t>단위 : 명</t>
        </is>
      </c>
      <c r="B5" s="68" t="n"/>
      <c r="C5" s="68" t="n"/>
      <c r="D5" s="68" t="n"/>
      <c r="E5" s="68" t="n"/>
      <c r="F5" s="68" t="n"/>
      <c r="G5" s="68" t="n"/>
      <c r="H5" s="68" t="n"/>
      <c r="I5" s="68" t="n"/>
      <c r="J5" s="68" t="n"/>
      <c r="K5" s="68" t="n"/>
      <c r="L5" s="68" t="n"/>
      <c r="M5" s="68" t="n"/>
      <c r="N5" s="68" t="n"/>
      <c r="O5" s="68" t="n"/>
      <c r="P5" s="68" t="n"/>
      <c r="Q5" s="68" t="n"/>
      <c r="R5" s="68" t="n"/>
      <c r="S5" s="68" t="n"/>
      <c r="T5" s="68" t="n"/>
      <c r="U5" s="69" t="n"/>
      <c r="V5" s="70" t="inlineStr">
        <is>
          <t>Unit : person</t>
        </is>
      </c>
    </row>
    <row r="6" ht="13.5" customHeight="1">
      <c r="A6" s="443" t="inlineStr">
        <is>
          <t>연별 및 
실과별</t>
        </is>
      </c>
      <c r="B6" s="435" t="inlineStr">
        <is>
          <t>합계
Total</t>
        </is>
      </c>
      <c r="C6" s="440" t="inlineStr">
        <is>
          <t>정무직
Political
(selected) Position</t>
        </is>
      </c>
      <c r="D6" s="440" t="inlineStr">
        <is>
          <t>별정직
Specific</t>
        </is>
      </c>
      <c r="E6" s="440" t="inlineStr">
        <is>
          <t>특정직
Special
(Firefighter)</t>
        </is>
      </c>
      <c r="F6" s="422" t="inlineStr">
        <is>
          <t>고위 공무원
Senior civil service</t>
        </is>
      </c>
      <c r="G6" s="688" t="inlineStr">
        <is>
          <t>일반직
General</t>
        </is>
      </c>
      <c r="H6" s="406" t="n"/>
      <c r="I6" s="406" t="n"/>
      <c r="J6" s="406" t="n"/>
      <c r="K6" s="406" t="n"/>
      <c r="L6" s="406" t="n"/>
      <c r="M6" s="406" t="n"/>
      <c r="N6" s="406" t="n"/>
      <c r="O6" s="406" t="n"/>
      <c r="P6" s="406" t="n"/>
      <c r="Q6" s="406" t="n"/>
      <c r="R6" s="406" t="n"/>
      <c r="S6" s="406" t="n"/>
      <c r="T6" s="406" t="n"/>
      <c r="U6" s="428" t="n"/>
      <c r="V6" s="432" t="inlineStr">
        <is>
          <t>Year &amp; 
Office section</t>
        </is>
      </c>
    </row>
    <row r="7" ht="13.5" customHeight="1">
      <c r="A7" s="430" t="n"/>
      <c r="B7" s="403" t="n"/>
      <c r="C7" s="413" t="n"/>
      <c r="D7" s="413" t="n"/>
      <c r="E7" s="413" t="n"/>
      <c r="F7" s="413" t="n"/>
      <c r="G7" s="429" t="n"/>
      <c r="U7" s="430" t="n"/>
      <c r="V7" s="433" t="n"/>
    </row>
    <row r="8" ht="13.5" customHeight="1">
      <c r="A8" s="430" t="n"/>
      <c r="B8" s="403" t="n"/>
      <c r="C8" s="413" t="n"/>
      <c r="D8" s="413" t="n"/>
      <c r="E8" s="413" t="n"/>
      <c r="F8" s="413" t="n"/>
      <c r="G8" s="441" t="n"/>
      <c r="H8" s="439" t="inlineStr">
        <is>
          <t>4급
4th grade</t>
        </is>
      </c>
      <c r="I8" s="448" t="inlineStr">
        <is>
          <t>4~5급
4~5th
grade</t>
        </is>
      </c>
      <c r="J8" s="439" t="inlineStr">
        <is>
          <t>5급
5th grade</t>
        </is>
      </c>
      <c r="K8" s="439" t="inlineStr">
        <is>
          <t>6급
6th grade</t>
        </is>
      </c>
      <c r="L8" s="438" t="inlineStr">
        <is>
          <t>7급
7th grade</t>
        </is>
      </c>
      <c r="M8" s="438" t="inlineStr">
        <is>
          <t>8급
8th grade</t>
        </is>
      </c>
      <c r="N8" s="439" t="inlineStr">
        <is>
          <t>9급
9th grade</t>
        </is>
      </c>
      <c r="O8" s="412" t="inlineStr">
        <is>
          <t>전문
경력관
Expert</t>
        </is>
      </c>
      <c r="P8" s="439" t="inlineStr">
        <is>
          <t>연구관
Research officer</t>
        </is>
      </c>
      <c r="Q8" s="689" t="inlineStr">
        <is>
          <t>연구사
Researcher</t>
        </is>
      </c>
      <c r="R8" s="439" t="inlineStr">
        <is>
          <t>지도관
Advising officer</t>
        </is>
      </c>
      <c r="S8" s="439" t="inlineStr">
        <is>
          <t>지도사
Advisor</t>
        </is>
      </c>
      <c r="T8" s="412" t="inlineStr">
        <is>
          <t>임기제
Fixed-term
(General)</t>
        </is>
      </c>
      <c r="U8" s="415" t="inlineStr">
        <is>
          <t>기타
others</t>
        </is>
      </c>
      <c r="V8" s="433" t="n"/>
    </row>
    <row r="9" ht="13.5" customHeight="1">
      <c r="A9" s="430" t="n"/>
      <c r="B9" s="403" t="n"/>
      <c r="C9" s="413" t="n"/>
      <c r="D9" s="413" t="n"/>
      <c r="E9" s="413" t="n"/>
      <c r="F9" s="413" t="n"/>
      <c r="G9" s="413" t="n"/>
      <c r="H9" s="413" t="n"/>
      <c r="I9" s="413" t="n"/>
      <c r="J9" s="413" t="n"/>
      <c r="K9" s="413" t="n"/>
      <c r="L9" s="410" t="n"/>
      <c r="M9" s="410" t="n"/>
      <c r="N9" s="413" t="n"/>
      <c r="O9" s="413" t="n"/>
      <c r="P9" s="413" t="n"/>
      <c r="Q9" s="413" t="n"/>
      <c r="R9" s="413" t="n"/>
      <c r="S9" s="413" t="n"/>
      <c r="T9" s="413" t="n"/>
      <c r="U9" s="416" t="n"/>
      <c r="V9" s="433" t="n"/>
    </row>
    <row r="10" ht="13.5" customHeight="1">
      <c r="A10" s="444" t="n"/>
      <c r="B10" s="404" t="n"/>
      <c r="C10" s="419" t="n"/>
      <c r="D10" s="419" t="n"/>
      <c r="E10" s="419" t="n"/>
      <c r="F10" s="414" t="n"/>
      <c r="G10" s="419" t="n"/>
      <c r="H10" s="419" t="n"/>
      <c r="I10" s="414" t="n"/>
      <c r="J10" s="419" t="n"/>
      <c r="K10" s="419" t="n"/>
      <c r="L10" s="411" t="n"/>
      <c r="M10" s="411" t="n"/>
      <c r="N10" s="419" t="n"/>
      <c r="O10" s="414" t="n"/>
      <c r="P10" s="419" t="n"/>
      <c r="Q10" s="419" t="n"/>
      <c r="R10" s="419" t="n"/>
      <c r="S10" s="419" t="n"/>
      <c r="T10" s="414" t="n"/>
      <c r="U10" s="417" t="n"/>
      <c r="V10" s="434" t="n"/>
    </row>
    <row r="11" ht="30" customHeight="1">
      <c r="A11" s="468" t="n">
        <v>2020</v>
      </c>
      <c r="B11" s="690" t="n">
        <v>153</v>
      </c>
      <c r="C11" s="691" t="n">
        <v>0</v>
      </c>
      <c r="D11" s="691" t="n">
        <v>0</v>
      </c>
      <c r="E11" s="691" t="n">
        <v>0</v>
      </c>
      <c r="F11" s="691" t="n">
        <v>0</v>
      </c>
      <c r="G11" s="692" t="n">
        <v>153</v>
      </c>
      <c r="H11" s="691" t="n">
        <v>1</v>
      </c>
      <c r="I11" s="693" t="n">
        <v>0</v>
      </c>
      <c r="J11" s="691" t="n">
        <v>7</v>
      </c>
      <c r="K11" s="691" t="n">
        <v>25</v>
      </c>
      <c r="L11" s="691" t="n">
        <v>39</v>
      </c>
      <c r="M11" s="691" t="n">
        <v>34</v>
      </c>
      <c r="N11" s="691" t="n">
        <v>19</v>
      </c>
      <c r="O11" s="691" t="n">
        <v>0</v>
      </c>
      <c r="P11" s="691" t="n">
        <v>1</v>
      </c>
      <c r="Q11" s="691" t="n">
        <v>5</v>
      </c>
      <c r="R11" s="691" t="n">
        <v>3</v>
      </c>
      <c r="S11" s="691" t="n">
        <v>19</v>
      </c>
      <c r="T11" s="691" t="n">
        <v>0</v>
      </c>
      <c r="U11" s="694" t="n">
        <v>0</v>
      </c>
      <c r="V11" s="31" t="n">
        <v>2020</v>
      </c>
    </row>
    <row r="12" ht="30" customHeight="1">
      <c r="A12" s="468" t="n">
        <v>2021</v>
      </c>
      <c r="B12" s="690" t="n">
        <v>166</v>
      </c>
      <c r="C12" s="691" t="n">
        <v>0</v>
      </c>
      <c r="D12" s="691" t="n">
        <v>0</v>
      </c>
      <c r="E12" s="691" t="n">
        <v>0</v>
      </c>
      <c r="F12" s="691" t="n">
        <v>0</v>
      </c>
      <c r="G12" s="692" t="n">
        <v>166</v>
      </c>
      <c r="H12" s="691" t="n">
        <v>1</v>
      </c>
      <c r="I12" s="693" t="n">
        <v>0</v>
      </c>
      <c r="J12" s="691" t="n">
        <v>8</v>
      </c>
      <c r="K12" s="691" t="n">
        <v>29</v>
      </c>
      <c r="L12" s="691" t="n">
        <v>41</v>
      </c>
      <c r="M12" s="691" t="n">
        <v>36</v>
      </c>
      <c r="N12" s="691" t="n">
        <v>24</v>
      </c>
      <c r="O12" s="691" t="n">
        <v>0</v>
      </c>
      <c r="P12" s="691" t="n">
        <v>1</v>
      </c>
      <c r="Q12" s="691" t="n">
        <v>4</v>
      </c>
      <c r="R12" s="691" t="n">
        <v>3</v>
      </c>
      <c r="S12" s="691" t="n">
        <v>19</v>
      </c>
      <c r="T12" s="691" t="n">
        <v>0</v>
      </c>
      <c r="U12" s="694" t="n">
        <v>0</v>
      </c>
      <c r="V12" s="31" t="n">
        <v>2021</v>
      </c>
    </row>
    <row r="13" ht="30" customHeight="1">
      <c r="A13" s="468" t="n">
        <v>2022</v>
      </c>
      <c r="B13" s="690" t="n">
        <v>131</v>
      </c>
      <c r="C13" s="691" t="n"/>
      <c r="D13" s="691" t="n"/>
      <c r="E13" s="691" t="n"/>
      <c r="F13" s="691" t="n"/>
      <c r="G13" s="692" t="n">
        <v>131</v>
      </c>
      <c r="H13" s="691" t="n">
        <v>1</v>
      </c>
      <c r="I13" s="693" t="n">
        <v>0</v>
      </c>
      <c r="J13" s="691" t="n">
        <v>5</v>
      </c>
      <c r="K13" s="691" t="n">
        <v>22</v>
      </c>
      <c r="L13" s="691" t="n">
        <v>30</v>
      </c>
      <c r="M13" s="691" t="n">
        <v>28</v>
      </c>
      <c r="N13" s="691" t="n">
        <v>22</v>
      </c>
      <c r="O13" s="691" t="n">
        <v>0</v>
      </c>
      <c r="P13" s="691" t="n">
        <v>0</v>
      </c>
      <c r="Q13" s="691" t="n">
        <v>5</v>
      </c>
      <c r="R13" s="691" t="n">
        <v>1</v>
      </c>
      <c r="S13" s="691" t="n">
        <v>17</v>
      </c>
      <c r="T13" s="691" t="n">
        <v>0</v>
      </c>
      <c r="U13" s="694" t="n">
        <v>0</v>
      </c>
      <c r="V13" s="31" t="n">
        <v>2022</v>
      </c>
    </row>
    <row r="14" ht="30" customHeight="1">
      <c r="A14" s="468" t="n">
        <v>2023</v>
      </c>
      <c r="B14" s="690" t="n">
        <v>128</v>
      </c>
      <c r="C14" s="691" t="n"/>
      <c r="D14" s="691" t="n"/>
      <c r="E14" s="691" t="n"/>
      <c r="F14" s="691" t="n"/>
      <c r="G14" s="692" t="n">
        <v>128</v>
      </c>
      <c r="H14" s="691" t="n">
        <v>1</v>
      </c>
      <c r="I14" s="693" t="n">
        <v>0</v>
      </c>
      <c r="J14" s="691" t="n">
        <v>5</v>
      </c>
      <c r="K14" s="691" t="n">
        <v>24</v>
      </c>
      <c r="L14" s="691" t="n">
        <v>29</v>
      </c>
      <c r="M14" s="691" t="n">
        <v>27</v>
      </c>
      <c r="N14" s="691" t="n">
        <v>22</v>
      </c>
      <c r="O14" s="691" t="n">
        <v>0</v>
      </c>
      <c r="P14" s="691" t="n">
        <v>0</v>
      </c>
      <c r="Q14" s="691" t="n">
        <v>5</v>
      </c>
      <c r="R14" s="691" t="n">
        <v>1</v>
      </c>
      <c r="S14" s="691" t="n">
        <v>14</v>
      </c>
      <c r="T14" s="691" t="n">
        <v>0</v>
      </c>
      <c r="U14" s="694" t="n">
        <v>0</v>
      </c>
      <c r="V14" s="31" t="n">
        <v>2022</v>
      </c>
    </row>
    <row r="15" ht="30" customHeight="1">
      <c r="A15" s="203" t="n">
        <v>2024</v>
      </c>
      <c r="B15" s="695">
        <f>SUM(B17:B22)</f>
        <v/>
      </c>
      <c r="C15" s="696">
        <f>SUM(C17:C22)</f>
        <v/>
      </c>
      <c r="D15" s="696">
        <f>SUM(D17:D22)</f>
        <v/>
      </c>
      <c r="E15" s="696">
        <f>SUM(E17:E22)</f>
        <v/>
      </c>
      <c r="F15" s="696">
        <f>SUM(F17:F22)</f>
        <v/>
      </c>
      <c r="G15" s="697">
        <f>SUM(H15:S15)</f>
        <v/>
      </c>
      <c r="H15" s="696">
        <f>SUM(H17:H22)</f>
        <v/>
      </c>
      <c r="I15" s="698">
        <f>SUM(I17:I22)</f>
        <v/>
      </c>
      <c r="J15" s="696">
        <f>SUM(J17:J22)</f>
        <v/>
      </c>
      <c r="K15" s="696">
        <f>SUM(K17:K22)</f>
        <v/>
      </c>
      <c r="L15" s="696">
        <f>SUM(L17:L22)</f>
        <v/>
      </c>
      <c r="M15" s="696">
        <f>SUM(M17:M22)</f>
        <v/>
      </c>
      <c r="N15" s="696">
        <f>SUM(N17:N22)</f>
        <v/>
      </c>
      <c r="O15" s="696">
        <f>SUM(O17:O22)</f>
        <v/>
      </c>
      <c r="P15" s="696">
        <f>SUM(P17:P22)</f>
        <v/>
      </c>
      <c r="Q15" s="696">
        <f>SUM(Q17:Q22)</f>
        <v/>
      </c>
      <c r="R15" s="696">
        <f>SUM(R17:R22)</f>
        <v/>
      </c>
      <c r="S15" s="696">
        <f>SUM(S17:S22)</f>
        <v/>
      </c>
      <c r="T15" s="696">
        <f>SUM(T17:T22)</f>
        <v/>
      </c>
      <c r="U15" s="699">
        <f>SUM(U17:U22)</f>
        <v/>
      </c>
      <c r="V15" s="172" t="n">
        <v>2024</v>
      </c>
    </row>
    <row r="16" ht="30" customHeight="1">
      <c r="A16" s="203" t="n"/>
      <c r="B16" s="695" t="n"/>
      <c r="C16" s="173" t="n"/>
      <c r="D16" s="173" t="n"/>
      <c r="E16" s="173" t="n"/>
      <c r="F16" s="173" t="n"/>
      <c r="G16" s="696" t="n"/>
      <c r="H16" s="173" t="n"/>
      <c r="I16" s="173" t="n"/>
      <c r="J16" s="173" t="n"/>
      <c r="K16" s="173" t="n"/>
      <c r="L16" s="173" t="n"/>
      <c r="M16" s="173" t="n"/>
      <c r="N16" s="173" t="n"/>
      <c r="O16" s="173" t="n"/>
      <c r="P16" s="173" t="n"/>
      <c r="Q16" s="173" t="n"/>
      <c r="R16" s="173" t="n"/>
      <c r="S16" s="173" t="n"/>
      <c r="T16" s="173" t="n"/>
      <c r="U16" s="13" t="n"/>
      <c r="V16" s="172" t="n"/>
    </row>
    <row r="17" ht="30" customHeight="1">
      <c r="A17" s="640" t="inlineStr">
        <is>
          <t>의회사무과</t>
        </is>
      </c>
      <c r="B17" s="690">
        <f>SUM(C17:G17,U17:U17)</f>
        <v/>
      </c>
      <c r="C17" s="700" t="n">
        <v>0</v>
      </c>
      <c r="D17" s="700" t="n">
        <v>0</v>
      </c>
      <c r="E17" s="700" t="n">
        <v>0</v>
      </c>
      <c r="F17" s="700" t="n">
        <v>0</v>
      </c>
      <c r="G17" s="691">
        <f>SUM(H17:T17)</f>
        <v/>
      </c>
      <c r="H17" s="700" t="n"/>
      <c r="I17" s="700" t="n"/>
      <c r="J17" s="700" t="n">
        <v>2</v>
      </c>
      <c r="K17" s="700" t="n">
        <v>4</v>
      </c>
      <c r="L17" s="700" t="n">
        <v>3</v>
      </c>
      <c r="M17" s="700" t="n">
        <v>3</v>
      </c>
      <c r="N17" s="700" t="n">
        <v>2</v>
      </c>
      <c r="O17" s="700" t="n"/>
      <c r="P17" s="700" t="n"/>
      <c r="Q17" s="700" t="n"/>
      <c r="R17" s="700" t="n"/>
      <c r="S17" s="700" t="n"/>
      <c r="T17" s="700" t="n"/>
      <c r="U17" s="700" t="n"/>
      <c r="V17" s="20" t="inlineStr">
        <is>
          <t>의회사무과</t>
        </is>
      </c>
    </row>
    <row r="18" ht="30" customHeight="1">
      <c r="A18" s="640" t="inlineStr">
        <is>
          <t>보건소</t>
        </is>
      </c>
      <c r="B18" s="690">
        <f>SUM(C18:G18,U18:U18)</f>
        <v/>
      </c>
      <c r="C18" s="700" t="n">
        <v>0</v>
      </c>
      <c r="D18" s="700" t="n">
        <v>0</v>
      </c>
      <c r="E18" s="700" t="n">
        <v>0</v>
      </c>
      <c r="F18" s="700" t="n">
        <v>0</v>
      </c>
      <c r="G18" s="691">
        <f>SUM(H18:T18)</f>
        <v/>
      </c>
      <c r="H18" s="700" t="n">
        <v>1</v>
      </c>
      <c r="I18" s="700" t="n"/>
      <c r="J18" s="700" t="n">
        <v>2</v>
      </c>
      <c r="K18" s="700" t="n">
        <v>12</v>
      </c>
      <c r="L18" s="700" t="n">
        <v>17</v>
      </c>
      <c r="M18" s="700" t="n">
        <v>15</v>
      </c>
      <c r="N18" s="700" t="n">
        <v>11</v>
      </c>
      <c r="O18" s="700" t="n"/>
      <c r="P18" s="700" t="n"/>
      <c r="Q18" s="700" t="n"/>
      <c r="R18" s="700" t="n"/>
      <c r="S18" s="700" t="n"/>
      <c r="T18" s="700" t="n"/>
      <c r="U18" s="700" t="n"/>
      <c r="V18" s="119" t="inlineStr">
        <is>
          <t>보건소</t>
        </is>
      </c>
    </row>
    <row r="19" ht="30" customHeight="1">
      <c r="A19" s="640" t="inlineStr">
        <is>
          <t>농업기술센터</t>
        </is>
      </c>
      <c r="B19" s="690">
        <f>SUM(C19:G19,U19:U19)</f>
        <v/>
      </c>
      <c r="C19" s="700" t="n">
        <v>0</v>
      </c>
      <c r="D19" s="700" t="n">
        <v>0</v>
      </c>
      <c r="E19" s="700" t="n">
        <v>0</v>
      </c>
      <c r="F19" s="700" t="n">
        <v>0</v>
      </c>
      <c r="G19" s="691">
        <f>SUM(H19:T19)</f>
        <v/>
      </c>
      <c r="H19" s="700" t="n"/>
      <c r="I19" s="700" t="n"/>
      <c r="J19" s="700" t="n"/>
      <c r="K19" s="700" t="n"/>
      <c r="L19" s="700" t="n">
        <v>1</v>
      </c>
      <c r="M19" s="700" t="n"/>
      <c r="N19" s="700" t="n"/>
      <c r="O19" s="700" t="n"/>
      <c r="P19" s="700" t="n"/>
      <c r="Q19" s="700" t="n">
        <v>2</v>
      </c>
      <c r="R19" s="700" t="n">
        <v>1</v>
      </c>
      <c r="S19" s="700" t="n">
        <v>14</v>
      </c>
      <c r="T19" s="700" t="n"/>
      <c r="U19" s="700" t="n"/>
      <c r="V19" s="119" t="inlineStr">
        <is>
          <t>농업기술센터</t>
        </is>
      </c>
    </row>
    <row r="20" ht="30" customHeight="1">
      <c r="A20" s="640" t="inlineStr">
        <is>
          <t>시설사업소</t>
        </is>
      </c>
      <c r="B20" s="690">
        <f>SUM(C20:G20,U20:U20)</f>
        <v/>
      </c>
      <c r="C20" s="700" t="n"/>
      <c r="D20" s="700" t="n"/>
      <c r="E20" s="700" t="n"/>
      <c r="F20" s="700" t="n"/>
      <c r="G20" s="691">
        <f>SUM(H20:T20)</f>
        <v/>
      </c>
      <c r="H20" s="700" t="n"/>
      <c r="I20" s="700" t="n"/>
      <c r="J20" s="700" t="n">
        <v>1</v>
      </c>
      <c r="K20" s="700" t="n">
        <v>4</v>
      </c>
      <c r="L20" s="700" t="n">
        <v>3</v>
      </c>
      <c r="M20" s="700" t="n">
        <v>6</v>
      </c>
      <c r="N20" s="700" t="n">
        <v>4</v>
      </c>
      <c r="O20" s="700" t="n"/>
      <c r="P20" s="700" t="n"/>
      <c r="Q20" s="700" t="n"/>
      <c r="R20" s="700" t="n"/>
      <c r="S20" s="700" t="n"/>
      <c r="T20" s="700" t="n"/>
      <c r="U20" s="700" t="n"/>
      <c r="V20" s="119" t="inlineStr">
        <is>
          <t>시설사업소</t>
        </is>
      </c>
    </row>
    <row r="21" ht="30" customHeight="1">
      <c r="A21" s="640" t="inlineStr">
        <is>
          <t>대가야박물관</t>
        </is>
      </c>
      <c r="B21" s="690">
        <f>SUM(C21:G21,U21:U21)</f>
        <v/>
      </c>
      <c r="C21" s="700" t="n">
        <v>0</v>
      </c>
      <c r="D21" s="700" t="n">
        <v>0</v>
      </c>
      <c r="E21" s="700" t="n">
        <v>0</v>
      </c>
      <c r="F21" s="700" t="n">
        <v>0</v>
      </c>
      <c r="G21" s="691">
        <f>SUM(H21:T21)</f>
        <v/>
      </c>
      <c r="H21" s="700" t="n"/>
      <c r="I21" s="700" t="n"/>
      <c r="J21" s="700" t="n"/>
      <c r="K21" s="700" t="n">
        <v>2</v>
      </c>
      <c r="L21" s="700" t="n">
        <v>2</v>
      </c>
      <c r="M21" s="700" t="n">
        <v>1</v>
      </c>
      <c r="N21" s="700" t="n">
        <v>3</v>
      </c>
      <c r="O21" s="700" t="n"/>
      <c r="P21" s="700" t="n">
        <v>1</v>
      </c>
      <c r="Q21" s="700" t="n">
        <v>2</v>
      </c>
      <c r="R21" s="700" t="n"/>
      <c r="S21" s="700" t="n"/>
      <c r="T21" s="700" t="n"/>
      <c r="U21" s="700" t="n"/>
      <c r="V21" s="119" t="inlineStr">
        <is>
          <t>대가야박물관</t>
        </is>
      </c>
    </row>
    <row r="22" ht="30" customHeight="1" thickBot="1">
      <c r="A22" s="640" t="inlineStr">
        <is>
          <t>환경사업소</t>
        </is>
      </c>
      <c r="B22" s="690">
        <f>SUM(C22:G22,U22:U22)</f>
        <v/>
      </c>
      <c r="C22" s="700" t="n">
        <v>0</v>
      </c>
      <c r="D22" s="700" t="n">
        <v>0</v>
      </c>
      <c r="E22" s="700" t="n">
        <v>0</v>
      </c>
      <c r="F22" s="700" t="n">
        <v>0</v>
      </c>
      <c r="G22" s="691">
        <f>SUM(H22:T22)</f>
        <v/>
      </c>
      <c r="H22" s="700" t="n"/>
      <c r="I22" s="700" t="n"/>
      <c r="J22" s="700" t="n"/>
      <c r="K22" s="700" t="n">
        <v>2</v>
      </c>
      <c r="L22" s="700" t="n">
        <v>3</v>
      </c>
      <c r="M22" s="700" t="n">
        <v>2</v>
      </c>
      <c r="N22" s="700" t="n">
        <v>1</v>
      </c>
      <c r="O22" s="700" t="n"/>
      <c r="P22" s="700" t="n"/>
      <c r="Q22" s="700" t="n"/>
      <c r="R22" s="700" t="n"/>
      <c r="S22" s="700" t="n"/>
      <c r="T22" s="700" t="n"/>
      <c r="U22" s="700" t="n"/>
      <c r="V22" s="119" t="inlineStr">
        <is>
          <t>환경사업소</t>
        </is>
      </c>
    </row>
    <row r="23" ht="15" customHeight="1">
      <c r="A23" s="442" t="inlineStr">
        <is>
          <t>자료 : 총무과, 2014년 부터 양식 변경(공무원 직종개편으로 인한 항목 변경) 2015년부터 양식변경(전문경력관추가)</t>
        </is>
      </c>
      <c r="B23" s="406" t="n"/>
      <c r="C23" s="406" t="n"/>
      <c r="D23" s="406" t="n"/>
      <c r="E23" s="406" t="n"/>
      <c r="F23" s="406" t="n"/>
      <c r="G23" s="406" t="n"/>
      <c r="H23" s="406" t="n"/>
      <c r="I23" s="406" t="n"/>
      <c r="J23" s="406" t="n"/>
      <c r="K23" s="406" t="n"/>
      <c r="L23" s="133" t="n"/>
      <c r="M23" s="133" t="n"/>
      <c r="N23" s="133" t="n"/>
      <c r="O23" s="133" t="n"/>
      <c r="P23" s="133" t="n"/>
      <c r="Q23" s="133" t="n"/>
      <c r="R23" s="133" t="n"/>
      <c r="S23" s="133" t="n"/>
      <c r="T23" s="133" t="n"/>
      <c r="U23" s="25" t="n"/>
      <c r="V23" s="133" t="n"/>
    </row>
    <row r="24" ht="15" customHeight="1">
      <c r="A24" s="447" t="inlineStr">
        <is>
          <t>주 : 정원기준</t>
        </is>
      </c>
    </row>
  </sheetData>
  <mergeCells count="26">
    <mergeCell ref="B6:B10"/>
    <mergeCell ref="A4:V4"/>
    <mergeCell ref="M8:M10"/>
    <mergeCell ref="O8:O10"/>
    <mergeCell ref="U8:U10"/>
    <mergeCell ref="R8:R10"/>
    <mergeCell ref="C6:C10"/>
    <mergeCell ref="G8:G10"/>
    <mergeCell ref="H8:H10"/>
    <mergeCell ref="J8:J10"/>
    <mergeCell ref="D6:D10"/>
    <mergeCell ref="S8:S10"/>
    <mergeCell ref="F6:F10"/>
    <mergeCell ref="A23:K23"/>
    <mergeCell ref="A6:A10"/>
    <mergeCell ref="Q8:Q10"/>
    <mergeCell ref="L8:L10"/>
    <mergeCell ref="G6:U7"/>
    <mergeCell ref="N8:N10"/>
    <mergeCell ref="I8:I10"/>
    <mergeCell ref="P8:P10"/>
    <mergeCell ref="K8:K10"/>
    <mergeCell ref="E6:E10"/>
    <mergeCell ref="A3:V3"/>
    <mergeCell ref="T8:T10"/>
    <mergeCell ref="V6:V10"/>
  </mergeCells>
  <pageMargins left="0.46" right="0.51" top="0.984251968503937" bottom="0.984251968503937" header="0.5118110236220472" footer="0.5118110236220472"/>
  <pageSetup orientation="portrait" paperSize="9" scale="49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25"/>
  <sheetViews>
    <sheetView showGridLines="0" view="pageBreakPreview" zoomScaleNormal="100" workbookViewId="0">
      <selection activeCell="A10" sqref="A10:IV23"/>
    </sheetView>
  </sheetViews>
  <sheetFormatPr baseColWidth="8" defaultRowHeight="11.25"/>
  <cols>
    <col width="5.77734375" customWidth="1" style="447" min="1" max="1"/>
    <col width="11.77734375" customWidth="1" style="447" min="2" max="2"/>
    <col width="7.77734375" customWidth="1" style="447" min="3" max="7"/>
    <col width="5.77734375" customWidth="1" style="447" min="8" max="8"/>
    <col width="7.6640625" customWidth="1" style="447" min="9" max="14"/>
    <col width="7.77734375" customWidth="1" style="447" min="15" max="20"/>
    <col width="6.6640625" customWidth="1" style="447" min="21" max="21"/>
    <col width="8.88671875" customWidth="1" style="447" min="22" max="22"/>
    <col width="8.88671875" customWidth="1" style="447" min="23" max="16384"/>
  </cols>
  <sheetData>
    <row r="1" ht="15" customHeight="1">
      <c r="A1" s="447" t="inlineStr">
        <is>
          <t>ⅩⅥ. 공공행정 및 사법</t>
        </is>
      </c>
      <c r="K1" s="57" t="inlineStr">
        <is>
          <t>ⅩⅥ. Public Administration and Justice</t>
        </is>
      </c>
    </row>
    <row r="2" ht="15" customHeight="1">
      <c r="K2" s="57" t="n"/>
    </row>
    <row r="3" ht="24.95" customFormat="1" customHeight="1" s="437">
      <c r="A3" s="449" t="inlineStr">
        <is>
          <t>3. 읍 · 면 공무원</t>
        </is>
      </c>
      <c r="L3" s="67" t="n"/>
    </row>
    <row r="4" ht="24.95" customFormat="1" customHeight="1" s="437">
      <c r="A4" s="449" t="inlineStr">
        <is>
          <t>3. Officers of Eup, Myeon</t>
        </is>
      </c>
    </row>
    <row r="5" ht="15" customHeight="1" thickBot="1">
      <c r="A5" s="560" t="inlineStr">
        <is>
          <t>단위 : 명</t>
        </is>
      </c>
      <c r="B5" s="560" t="n"/>
      <c r="C5" s="560" t="n"/>
      <c r="D5" s="560" t="n"/>
      <c r="E5" s="560" t="n"/>
      <c r="F5" s="560" t="n"/>
      <c r="G5" s="560" t="n"/>
      <c r="H5" s="560" t="n"/>
      <c r="I5" s="560" t="n"/>
      <c r="J5" s="560" t="n"/>
      <c r="K5" s="70" t="inlineStr">
        <is>
          <t>Unit : person</t>
        </is>
      </c>
    </row>
    <row r="6" ht="18.95" customHeight="1">
      <c r="A6" s="451" t="inlineStr">
        <is>
          <t>연별 및 읍면별
Year &amp; Eup, 
Myeon</t>
        </is>
      </c>
      <c r="B6" s="452" t="n"/>
      <c r="C6" s="460" t="inlineStr">
        <is>
          <t>합계
Total</t>
        </is>
      </c>
      <c r="D6" s="455" t="inlineStr">
        <is>
          <t>일반직 General</t>
        </is>
      </c>
      <c r="E6" s="406" t="n"/>
      <c r="F6" s="406" t="n"/>
      <c r="G6" s="406" t="n"/>
      <c r="H6" s="406" t="n"/>
      <c r="I6" s="406" t="n"/>
      <c r="J6" s="406" t="n"/>
      <c r="K6" s="406" t="n"/>
    </row>
    <row r="7" ht="18.95" customHeight="1">
      <c r="B7" s="410" t="n"/>
      <c r="C7" s="410" t="n"/>
      <c r="D7" s="459" t="n"/>
      <c r="E7" s="448" t="inlineStr">
        <is>
          <t>4~5급
4~5th
grade</t>
        </is>
      </c>
      <c r="F7" s="439" t="inlineStr">
        <is>
          <t>5급
5th grade</t>
        </is>
      </c>
      <c r="G7" s="439" t="inlineStr">
        <is>
          <t>6급
6th grade</t>
        </is>
      </c>
      <c r="H7" s="439" t="inlineStr">
        <is>
          <t>7급
7th grade</t>
        </is>
      </c>
      <c r="I7" s="439" t="inlineStr">
        <is>
          <t>8급
8th grade</t>
        </is>
      </c>
      <c r="J7" s="439" t="inlineStr">
        <is>
          <t>9급
9th grade</t>
        </is>
      </c>
      <c r="K7" s="453" t="inlineStr">
        <is>
          <t>기타
Others</t>
        </is>
      </c>
    </row>
    <row r="8" ht="18.95" customHeight="1">
      <c r="B8" s="410" t="n"/>
      <c r="C8" s="410" t="n"/>
      <c r="D8" s="413" t="n"/>
      <c r="E8" s="413" t="n"/>
      <c r="F8" s="413" t="n"/>
      <c r="G8" s="413" t="n"/>
      <c r="H8" s="413" t="n"/>
      <c r="I8" s="413" t="n"/>
      <c r="J8" s="413" t="n"/>
      <c r="K8" s="429" t="n"/>
    </row>
    <row r="9" ht="18.95" customHeight="1">
      <c r="A9" s="425" t="n"/>
      <c r="B9" s="411" t="n"/>
      <c r="C9" s="411" t="n"/>
      <c r="D9" s="419" t="n"/>
      <c r="E9" s="414" t="n"/>
      <c r="F9" s="419" t="n"/>
      <c r="G9" s="419" t="n"/>
      <c r="H9" s="419" t="n"/>
      <c r="I9" s="419" t="n"/>
      <c r="J9" s="419" t="n"/>
      <c r="K9" s="454" t="n"/>
    </row>
    <row r="10" ht="33.75" customHeight="1">
      <c r="A10" s="457" t="n">
        <v>2020</v>
      </c>
      <c r="B10" s="458" t="n"/>
      <c r="C10" s="693" t="n">
        <v>133</v>
      </c>
      <c r="D10" s="693" t="n">
        <v>133</v>
      </c>
      <c r="E10" s="701" t="n">
        <v>0</v>
      </c>
      <c r="F10" s="693" t="n">
        <v>8</v>
      </c>
      <c r="G10" s="693" t="n">
        <v>37</v>
      </c>
      <c r="H10" s="693" t="n">
        <v>29</v>
      </c>
      <c r="I10" s="693" t="n">
        <v>31</v>
      </c>
      <c r="J10" s="693" t="n">
        <v>28</v>
      </c>
      <c r="K10" s="693" t="n">
        <v>0</v>
      </c>
    </row>
    <row r="11" ht="33.75" customHeight="1">
      <c r="A11" s="450" t="n">
        <v>2021</v>
      </c>
      <c r="B11" s="430" t="n"/>
      <c r="C11" s="693" t="n">
        <v>136</v>
      </c>
      <c r="D11" s="693" t="n">
        <v>136</v>
      </c>
      <c r="E11" s="701" t="n">
        <v>0</v>
      </c>
      <c r="F11" s="693" t="n">
        <v>8</v>
      </c>
      <c r="G11" s="693" t="n">
        <v>38</v>
      </c>
      <c r="H11" s="693" t="n">
        <v>29</v>
      </c>
      <c r="I11" s="693" t="n">
        <v>33</v>
      </c>
      <c r="J11" s="693" t="n">
        <v>28</v>
      </c>
      <c r="K11" s="693" t="n">
        <v>0</v>
      </c>
    </row>
    <row r="12" ht="33.75" customHeight="1">
      <c r="A12" s="450" t="n">
        <v>2022</v>
      </c>
      <c r="B12" s="430" t="n"/>
      <c r="C12" s="693" t="n">
        <v>134</v>
      </c>
      <c r="D12" s="693" t="n">
        <v>134</v>
      </c>
      <c r="E12" s="701" t="n">
        <v>1</v>
      </c>
      <c r="F12" s="693" t="n">
        <v>7</v>
      </c>
      <c r="G12" s="693" t="n">
        <v>37</v>
      </c>
      <c r="H12" s="693" t="n">
        <v>29</v>
      </c>
      <c r="I12" s="693" t="n">
        <v>32</v>
      </c>
      <c r="J12" s="693" t="n">
        <v>28</v>
      </c>
      <c r="K12" s="693" t="n">
        <v>0</v>
      </c>
    </row>
    <row r="13" ht="33.75" customHeight="1">
      <c r="A13" s="450" t="n">
        <v>2023</v>
      </c>
      <c r="B13" s="430" t="n"/>
      <c r="C13" s="693" t="n">
        <v>127</v>
      </c>
      <c r="D13" s="693" t="n">
        <v>127</v>
      </c>
      <c r="E13" s="701" t="n">
        <v>1</v>
      </c>
      <c r="F13" s="693" t="n">
        <v>7</v>
      </c>
      <c r="G13" s="693" t="n">
        <v>35</v>
      </c>
      <c r="H13" s="693" t="n">
        <v>27</v>
      </c>
      <c r="I13" s="693" t="n">
        <v>29</v>
      </c>
      <c r="J13" s="693" t="n">
        <v>28</v>
      </c>
      <c r="K13" s="693" t="n">
        <v>0</v>
      </c>
    </row>
    <row r="14" ht="33.75" customFormat="1" customHeight="1" s="550">
      <c r="A14" s="456" t="n">
        <v>2024</v>
      </c>
      <c r="B14" s="430" t="n"/>
      <c r="C14" s="698">
        <f>SUM(D14:D14,K14:K14)</f>
        <v/>
      </c>
      <c r="D14" s="698">
        <f>SUM(E14:J14)</f>
        <v/>
      </c>
      <c r="E14" s="702">
        <f>SUM(E16:E23)</f>
        <v/>
      </c>
      <c r="F14" s="698">
        <f>SUM(F16:F23)</f>
        <v/>
      </c>
      <c r="G14" s="698">
        <f>SUM(G16:G23)</f>
        <v/>
      </c>
      <c r="H14" s="698">
        <f>SUM(H16:H23)</f>
        <v/>
      </c>
      <c r="I14" s="698">
        <f>SUM(I16:I23)</f>
        <v/>
      </c>
      <c r="J14" s="698">
        <f>SUM(J16:J23)</f>
        <v/>
      </c>
      <c r="K14" s="698">
        <f>SUM(K16:K23)</f>
        <v/>
      </c>
    </row>
    <row r="15" ht="33.75" customHeight="1">
      <c r="A15" s="450" t="n"/>
      <c r="B15" s="430" t="n"/>
      <c r="C15" s="698" t="n"/>
      <c r="D15" s="698" t="n"/>
      <c r="E15" s="698" t="n"/>
      <c r="F15" s="693" t="n"/>
      <c r="G15" s="693" t="n"/>
      <c r="H15" s="693" t="n"/>
      <c r="I15" s="693" t="n"/>
      <c r="J15" s="693" t="n"/>
      <c r="K15" s="693" t="n"/>
    </row>
    <row r="16" ht="33.75" customHeight="1">
      <c r="A16" s="468" t="inlineStr">
        <is>
          <t>대가야읍</t>
        </is>
      </c>
      <c r="B16" s="120" t="inlineStr">
        <is>
          <t>Daegaya-eup</t>
        </is>
      </c>
      <c r="C16" s="691">
        <f>SUM(D16:D16,K16:K16)</f>
        <v/>
      </c>
      <c r="D16" s="693">
        <f>SUM(E16:J16)</f>
        <v/>
      </c>
      <c r="E16" s="703" t="n">
        <v>1</v>
      </c>
      <c r="F16" s="703" t="n"/>
      <c r="G16" s="703" t="n">
        <v>5</v>
      </c>
      <c r="H16" s="703" t="n">
        <v>6</v>
      </c>
      <c r="I16" s="703" t="n">
        <v>6</v>
      </c>
      <c r="J16" s="703" t="n">
        <v>2</v>
      </c>
      <c r="K16" s="703" t="n"/>
    </row>
    <row r="17" ht="33.75" customHeight="1">
      <c r="A17" s="468" t="inlineStr">
        <is>
          <t>덕곡면</t>
        </is>
      </c>
      <c r="B17" s="120" t="inlineStr">
        <is>
          <t>Deokgok-myeon</t>
        </is>
      </c>
      <c r="C17" s="691">
        <f>SUM(D17:D17,K17:K17)</f>
        <v/>
      </c>
      <c r="D17" s="693">
        <f>SUM(E17:J17)</f>
        <v/>
      </c>
      <c r="E17" s="703" t="n"/>
      <c r="F17" s="703" t="n">
        <v>1</v>
      </c>
      <c r="G17" s="703" t="n">
        <v>4</v>
      </c>
      <c r="H17" s="703" t="n">
        <v>2</v>
      </c>
      <c r="I17" s="703" t="n">
        <v>1</v>
      </c>
      <c r="J17" s="703" t="n">
        <v>6</v>
      </c>
      <c r="K17" s="703" t="n"/>
    </row>
    <row r="18" ht="33.75" customHeight="1">
      <c r="A18" s="468" t="inlineStr">
        <is>
          <t>운수면</t>
        </is>
      </c>
      <c r="B18" s="120" t="inlineStr">
        <is>
          <t>Unsu-myeon</t>
        </is>
      </c>
      <c r="C18" s="691">
        <f>SUM(D18:D18,K18:K18)</f>
        <v/>
      </c>
      <c r="D18" s="693">
        <f>SUM(E18:J18)</f>
        <v/>
      </c>
      <c r="E18" s="703" t="n"/>
      <c r="F18" s="703" t="n">
        <v>1</v>
      </c>
      <c r="G18" s="703" t="n">
        <v>4</v>
      </c>
      <c r="H18" s="703" t="n">
        <v>3</v>
      </c>
      <c r="I18" s="703" t="n">
        <v>4</v>
      </c>
      <c r="J18" s="703" t="n">
        <v>2</v>
      </c>
      <c r="K18" s="703" t="n"/>
    </row>
    <row r="19" ht="33.75" customHeight="1">
      <c r="A19" s="468" t="inlineStr">
        <is>
          <t>성산면</t>
        </is>
      </c>
      <c r="B19" s="120" t="inlineStr">
        <is>
          <t>Seongsan-myeon</t>
        </is>
      </c>
      <c r="C19" s="691">
        <f>SUM(D19:D19,K19:K19)</f>
        <v/>
      </c>
      <c r="D19" s="693">
        <f>SUM(E19:J19)</f>
        <v/>
      </c>
      <c r="E19" s="703" t="n"/>
      <c r="F19" s="703" t="n">
        <v>1</v>
      </c>
      <c r="G19" s="703" t="n">
        <v>4</v>
      </c>
      <c r="H19" s="703" t="n">
        <v>3</v>
      </c>
      <c r="I19" s="703" t="n">
        <v>3</v>
      </c>
      <c r="J19" s="703" t="n">
        <v>3</v>
      </c>
      <c r="K19" s="703" t="n"/>
    </row>
    <row r="20" ht="33.75" customHeight="1">
      <c r="A20" s="468" t="inlineStr">
        <is>
          <t>다산면</t>
        </is>
      </c>
      <c r="B20" s="120" t="inlineStr">
        <is>
          <t>Dasan-myeon</t>
        </is>
      </c>
      <c r="C20" s="691">
        <f>SUM(D20:D20,K20:K20)</f>
        <v/>
      </c>
      <c r="D20" s="693">
        <f>SUM(E20:J20)</f>
        <v/>
      </c>
      <c r="E20" s="703" t="n"/>
      <c r="F20" s="703" t="n">
        <v>1</v>
      </c>
      <c r="G20" s="703" t="n">
        <v>6</v>
      </c>
      <c r="H20" s="703" t="n">
        <v>6</v>
      </c>
      <c r="I20" s="703" t="n">
        <v>5</v>
      </c>
      <c r="J20" s="703" t="n">
        <v>4</v>
      </c>
      <c r="K20" s="703" t="n"/>
    </row>
    <row r="21" ht="33.75" customHeight="1">
      <c r="A21" s="468" t="inlineStr">
        <is>
          <t>개진면</t>
        </is>
      </c>
      <c r="B21" s="120" t="inlineStr">
        <is>
          <t>Gaejin-myeon</t>
        </is>
      </c>
      <c r="C21" s="691">
        <f>SUM(D21:D21,K21:K21)</f>
        <v/>
      </c>
      <c r="D21" s="693">
        <f>SUM(E21:J21)</f>
        <v/>
      </c>
      <c r="E21" s="703" t="n"/>
      <c r="F21" s="703" t="n">
        <v>1</v>
      </c>
      <c r="G21" s="703" t="n">
        <v>4</v>
      </c>
      <c r="H21" s="703" t="n">
        <v>2</v>
      </c>
      <c r="I21" s="703" t="n">
        <v>3</v>
      </c>
      <c r="J21" s="703" t="n">
        <v>4</v>
      </c>
      <c r="K21" s="703" t="n"/>
    </row>
    <row r="22" ht="33.75" customHeight="1">
      <c r="A22" s="468" t="inlineStr">
        <is>
          <t>우곡면</t>
        </is>
      </c>
      <c r="B22" s="120" t="inlineStr">
        <is>
          <t>Ugok-myeon</t>
        </is>
      </c>
      <c r="C22" s="691">
        <f>SUM(D22:D22,K22:K22)</f>
        <v/>
      </c>
      <c r="D22" s="693">
        <f>SUM(E22:J22)</f>
        <v/>
      </c>
      <c r="E22" s="703" t="n"/>
      <c r="F22" s="703" t="n">
        <v>1</v>
      </c>
      <c r="G22" s="703" t="n">
        <v>4</v>
      </c>
      <c r="H22" s="703" t="n">
        <v>2</v>
      </c>
      <c r="I22" s="703" t="n">
        <v>3</v>
      </c>
      <c r="J22" s="703" t="n">
        <v>4</v>
      </c>
      <c r="K22" s="703" t="n"/>
    </row>
    <row r="23" ht="33.75" customHeight="1" thickBot="1">
      <c r="A23" s="121" t="inlineStr">
        <is>
          <t>쌍림면</t>
        </is>
      </c>
      <c r="B23" s="122" t="inlineStr">
        <is>
          <t>Ssangnim-myeon</t>
        </is>
      </c>
      <c r="C23" s="691">
        <f>SUM(D23:D23,K23:K23)</f>
        <v/>
      </c>
      <c r="D23" s="693">
        <f>SUM(E23:J23)</f>
        <v/>
      </c>
      <c r="E23" s="703" t="n"/>
      <c r="F23" s="703" t="n">
        <v>1</v>
      </c>
      <c r="G23" s="703" t="n">
        <v>4</v>
      </c>
      <c r="H23" s="703" t="n">
        <v>3</v>
      </c>
      <c r="I23" s="703" t="n">
        <v>4</v>
      </c>
      <c r="J23" s="703" t="n">
        <v>2</v>
      </c>
      <c r="K23" s="703" t="n"/>
    </row>
    <row r="24" ht="15" customHeight="1">
      <c r="A24" s="133" t="inlineStr">
        <is>
          <t>자료 : 총무과, 2014년부터 양식변경(공무원 직종개편으로 인한 항목변경, 4~5급 추가), 2021년부터 항목 일부 삭제</t>
        </is>
      </c>
      <c r="B24" s="133" t="n"/>
      <c r="C24" s="133" t="n"/>
      <c r="D24" s="133" t="n"/>
      <c r="E24" s="133" t="n"/>
      <c r="F24" s="133" t="n"/>
      <c r="G24" s="133" t="n"/>
      <c r="H24" s="81" t="n"/>
      <c r="I24" s="81" t="n"/>
      <c r="J24" s="81" t="n"/>
      <c r="K24" s="82" t="n"/>
    </row>
    <row r="25" ht="15" customHeight="1">
      <c r="A25" s="447" t="inlineStr">
        <is>
          <t>주 : 정원기준</t>
        </is>
      </c>
      <c r="F25" s="176" t="n"/>
      <c r="G25" s="176" t="n"/>
      <c r="H25" s="176" t="n"/>
      <c r="I25" s="176" t="n"/>
      <c r="J25" s="176" t="n"/>
      <c r="K25" s="176" t="n"/>
    </row>
  </sheetData>
  <mergeCells count="19">
    <mergeCell ref="A15:B15"/>
    <mergeCell ref="A6:B9"/>
    <mergeCell ref="H7:H9"/>
    <mergeCell ref="J7:J9"/>
    <mergeCell ref="A11:B11"/>
    <mergeCell ref="E7:E9"/>
    <mergeCell ref="K7:K9"/>
    <mergeCell ref="D6:K6"/>
    <mergeCell ref="A12:B12"/>
    <mergeCell ref="A3:K3"/>
    <mergeCell ref="F7:F9"/>
    <mergeCell ref="A14:B14"/>
    <mergeCell ref="A4:K4"/>
    <mergeCell ref="G7:G9"/>
    <mergeCell ref="I7:I9"/>
    <mergeCell ref="A10:B10"/>
    <mergeCell ref="D7:D9"/>
    <mergeCell ref="A13:B13"/>
    <mergeCell ref="C6:C9"/>
  </mergeCells>
  <pageMargins left="0.68" right="0.61" top="0.984251968503937" bottom="0.984251968503937" header="0.5118110236220472" footer="0.5118110236220472"/>
  <pageSetup orientation="portrait" paperSize="9" scale="89" horizontalDpi="300" verticalDpi="300"/>
  <colBreaks count="1" manualBreakCount="1">
    <brk id="11" min="0" max="1048575" man="1"/>
  </colBreak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N19"/>
  <sheetViews>
    <sheetView showGridLines="0" view="pageBreakPreview" zoomScaleNormal="100" workbookViewId="0">
      <selection activeCell="I25" sqref="I25"/>
    </sheetView>
  </sheetViews>
  <sheetFormatPr baseColWidth="8" defaultRowHeight="11.25"/>
  <cols>
    <col width="11.77734375" customWidth="1" style="447" min="1" max="1"/>
    <col width="7.44140625" bestFit="1" customWidth="1" style="447" min="2" max="2"/>
    <col width="6.6640625" customWidth="1" style="447" min="3" max="3"/>
    <col width="7.21875" customWidth="1" style="447" min="4" max="13"/>
    <col width="9.33203125" bestFit="1" customWidth="1" style="447" min="14" max="14"/>
    <col width="8.88671875" customWidth="1" style="447" min="15" max="15"/>
    <col width="8.88671875" customWidth="1" style="447" min="16" max="16384"/>
  </cols>
  <sheetData>
    <row r="1" ht="15" customHeight="1">
      <c r="A1" s="447" t="inlineStr">
        <is>
          <t>ⅩⅥ. 공공행정 및 사법</t>
        </is>
      </c>
      <c r="K1" s="468" t="inlineStr">
        <is>
          <t>ⅩⅥ. Public Administration and Justice</t>
        </is>
      </c>
    </row>
    <row r="2" ht="15" customHeight="1">
      <c r="L2" s="70" t="n"/>
      <c r="M2" s="70" t="n"/>
      <c r="N2" s="70" t="n"/>
    </row>
    <row r="3" ht="24.95" customFormat="1" customHeight="1" s="437">
      <c r="A3" s="466" t="inlineStr">
        <is>
          <t>4. 소방공무원</t>
        </is>
      </c>
    </row>
    <row r="4" ht="24.95" customFormat="1" customHeight="1" s="437">
      <c r="A4" s="466" t="inlineStr">
        <is>
          <t>4. Fire-fighters</t>
        </is>
      </c>
    </row>
    <row r="5" ht="15" customHeight="1" thickBot="1">
      <c r="A5" s="68" t="inlineStr">
        <is>
          <t>단위 : 명</t>
        </is>
      </c>
      <c r="B5" s="68" t="n"/>
      <c r="C5" s="68" t="n"/>
      <c r="D5" s="68" t="n"/>
      <c r="E5" s="68" t="n"/>
      <c r="F5" s="68" t="n"/>
      <c r="G5" s="68" t="n"/>
      <c r="H5" s="68" t="n"/>
      <c r="I5" s="68" t="n"/>
      <c r="J5" s="68" t="n"/>
      <c r="L5" s="68" t="n"/>
      <c r="N5" s="121" t="inlineStr">
        <is>
          <t>Unit : person</t>
        </is>
      </c>
    </row>
    <row r="6" ht="18.95" customHeight="1">
      <c r="A6" s="469" t="inlineStr">
        <is>
          <t>연별 및
소방서별</t>
        </is>
      </c>
      <c r="B6" s="461" t="inlineStr">
        <is>
          <t>합계 Total</t>
        </is>
      </c>
      <c r="C6" s="467" t="inlineStr">
        <is>
          <t>소방직
Fire-fighting service</t>
        </is>
      </c>
      <c r="D6" s="406" t="n"/>
      <c r="E6" s="406" t="n"/>
      <c r="F6" s="406" t="n"/>
      <c r="G6" s="406" t="n"/>
      <c r="H6" s="406" t="n"/>
      <c r="I6" s="406" t="n"/>
      <c r="J6" s="406" t="n"/>
      <c r="K6" s="406" t="n"/>
      <c r="L6" s="406" t="n"/>
      <c r="M6" s="452" t="n"/>
      <c r="N6" s="463" t="inlineStr">
        <is>
          <t>일반직
General service</t>
        </is>
      </c>
    </row>
    <row r="7" ht="18.95" customHeight="1">
      <c r="A7" s="430" t="n"/>
      <c r="B7" s="410" t="n"/>
      <c r="C7" s="465" t="n"/>
      <c r="D7" s="425" t="n"/>
      <c r="E7" s="425" t="n"/>
      <c r="F7" s="425" t="n"/>
      <c r="G7" s="425" t="n"/>
      <c r="H7" s="425" t="n"/>
      <c r="I7" s="425" t="n"/>
      <c r="J7" s="425" t="n"/>
      <c r="K7" s="425" t="n"/>
      <c r="L7" s="425" t="n"/>
      <c r="M7" s="411" t="n"/>
      <c r="N7" s="413" t="n"/>
    </row>
    <row r="8" ht="18.95" customHeight="1">
      <c r="A8" s="430" t="n"/>
      <c r="B8" s="410" t="n"/>
      <c r="C8" s="459" t="n"/>
      <c r="D8" s="462" t="inlineStr">
        <is>
          <t>소방정감
Deputy Fire Commissioner</t>
        </is>
      </c>
      <c r="E8" s="462" t="inlineStr">
        <is>
          <t>소방감
Assistant Fire Commissioner</t>
        </is>
      </c>
      <c r="F8" s="448" t="inlineStr">
        <is>
          <t>소방준감
Chief Superintendent</t>
        </is>
      </c>
      <c r="G8" s="462" t="inlineStr">
        <is>
          <t>소방정
Fire chief</t>
        </is>
      </c>
      <c r="H8" s="462" t="inlineStr">
        <is>
          <t>소방령
Deputy Fire Chief</t>
        </is>
      </c>
      <c r="I8" s="470" t="inlineStr">
        <is>
          <t>소방경
Fire Captain</t>
        </is>
      </c>
      <c r="J8" s="462" t="inlineStr">
        <is>
          <t>소방위
Fire Leutenant</t>
        </is>
      </c>
      <c r="K8" s="464" t="inlineStr">
        <is>
          <t>소방장
Fire Sergeant</t>
        </is>
      </c>
      <c r="L8" s="462" t="inlineStr">
        <is>
          <t>소방교
Senior Firefighter</t>
        </is>
      </c>
      <c r="M8" s="464" t="inlineStr">
        <is>
          <t>소방사
Firefighter</t>
        </is>
      </c>
      <c r="N8" s="413" t="n"/>
    </row>
    <row r="9" ht="18.95" customHeight="1">
      <c r="A9" s="430" t="n"/>
      <c r="B9" s="410" t="n"/>
      <c r="C9" s="413" t="n"/>
      <c r="D9" s="413" t="n"/>
      <c r="E9" s="413" t="n"/>
      <c r="F9" s="413" t="n"/>
      <c r="G9" s="413" t="n"/>
      <c r="H9" s="413" t="n"/>
      <c r="I9" s="410" t="n"/>
      <c r="J9" s="413" t="n"/>
      <c r="K9" s="429" t="n"/>
      <c r="L9" s="413" t="n"/>
      <c r="M9" s="429" t="n"/>
      <c r="N9" s="413" t="n"/>
    </row>
    <row r="10" ht="18.95" customHeight="1">
      <c r="A10" s="444" t="n"/>
      <c r="B10" s="411" t="n"/>
      <c r="C10" s="419" t="n"/>
      <c r="D10" s="419" t="n"/>
      <c r="E10" s="419" t="n"/>
      <c r="F10" s="414" t="n"/>
      <c r="G10" s="419" t="n"/>
      <c r="H10" s="419" t="n"/>
      <c r="I10" s="411" t="n"/>
      <c r="J10" s="419" t="n"/>
      <c r="K10" s="465" t="n"/>
      <c r="L10" s="419" t="n"/>
      <c r="M10" s="465" t="n"/>
      <c r="N10" s="419" t="n"/>
    </row>
    <row r="11" ht="31.5" customHeight="1">
      <c r="A11" s="128" t="n">
        <v>2020</v>
      </c>
      <c r="B11" s="691" t="n">
        <v>133</v>
      </c>
      <c r="C11" s="691" t="n">
        <v>133</v>
      </c>
      <c r="D11" s="691" t="n">
        <v>0</v>
      </c>
      <c r="E11" s="691" t="n">
        <v>0</v>
      </c>
      <c r="F11" s="691" t="n">
        <v>0</v>
      </c>
      <c r="G11" s="691" t="n">
        <v>1</v>
      </c>
      <c r="H11" s="691" t="n">
        <v>4</v>
      </c>
      <c r="I11" s="691" t="n">
        <v>11</v>
      </c>
      <c r="J11" s="691" t="n">
        <v>39</v>
      </c>
      <c r="K11" s="691" t="n">
        <v>39</v>
      </c>
      <c r="L11" s="691" t="n">
        <v>23</v>
      </c>
      <c r="M11" s="691" t="n">
        <v>16</v>
      </c>
      <c r="N11" s="691" t="n">
        <v>0</v>
      </c>
    </row>
    <row r="12" ht="39.75" customHeight="1">
      <c r="A12" s="128" t="n">
        <v>2021</v>
      </c>
      <c r="B12" s="704" t="n">
        <v>139</v>
      </c>
      <c r="C12" s="705" t="n">
        <v>139</v>
      </c>
      <c r="D12" s="691">
        <f>SUM(D15)</f>
        <v/>
      </c>
      <c r="E12" s="691">
        <f>SUM(E15)</f>
        <v/>
      </c>
      <c r="F12" s="691">
        <f>SUM(F15)</f>
        <v/>
      </c>
      <c r="G12" s="691" t="n">
        <v>1</v>
      </c>
      <c r="H12" s="691" t="n">
        <v>4</v>
      </c>
      <c r="I12" s="691" t="n">
        <v>13</v>
      </c>
      <c r="J12" s="691" t="n">
        <v>31</v>
      </c>
      <c r="K12" s="691" t="n">
        <v>39</v>
      </c>
      <c r="L12" s="691" t="n">
        <v>22</v>
      </c>
      <c r="M12" s="691" t="n">
        <v>29</v>
      </c>
      <c r="N12" s="691" t="n">
        <v>0</v>
      </c>
    </row>
    <row r="13" ht="39.75" customHeight="1">
      <c r="A13" s="128" t="n">
        <v>2022</v>
      </c>
      <c r="B13" s="704" t="n">
        <v>159</v>
      </c>
      <c r="C13" s="705" t="n">
        <v>159</v>
      </c>
      <c r="D13" s="691" t="n">
        <v>0</v>
      </c>
      <c r="E13" s="691" t="n">
        <v>0</v>
      </c>
      <c r="F13" s="691" t="n">
        <v>0</v>
      </c>
      <c r="G13" s="691" t="n">
        <v>1</v>
      </c>
      <c r="H13" s="691" t="n">
        <v>4</v>
      </c>
      <c r="I13" s="691" t="n">
        <v>13</v>
      </c>
      <c r="J13" s="691" t="n">
        <v>12</v>
      </c>
      <c r="K13" s="691" t="n">
        <v>18</v>
      </c>
      <c r="L13" s="691" t="n">
        <v>31</v>
      </c>
      <c r="M13" s="691" t="n">
        <v>80</v>
      </c>
      <c r="N13" s="691" t="n">
        <v>0</v>
      </c>
    </row>
    <row r="14" ht="39.75" customHeight="1">
      <c r="A14" s="128" t="n">
        <v>2023</v>
      </c>
      <c r="B14" s="704" t="n">
        <v>162</v>
      </c>
      <c r="C14" s="705" t="n">
        <v>162</v>
      </c>
      <c r="D14" s="691" t="n">
        <v>0</v>
      </c>
      <c r="E14" s="691" t="n">
        <v>0</v>
      </c>
      <c r="F14" s="691" t="n">
        <v>0</v>
      </c>
      <c r="G14" s="691" t="n">
        <v>1</v>
      </c>
      <c r="H14" s="691" t="n">
        <v>4</v>
      </c>
      <c r="I14" s="691" t="n">
        <v>15</v>
      </c>
      <c r="J14" s="691" t="n">
        <v>19</v>
      </c>
      <c r="K14" s="691" t="n">
        <v>31</v>
      </c>
      <c r="L14" s="691" t="n">
        <v>35</v>
      </c>
      <c r="M14" s="691" t="n">
        <v>57</v>
      </c>
      <c r="N14" s="691" t="n">
        <v>0</v>
      </c>
    </row>
    <row r="15" ht="39.75" customFormat="1" customHeight="1" s="550">
      <c r="A15" s="129" t="n">
        <v>2024</v>
      </c>
      <c r="B15" s="695">
        <f>SUM(B17)</f>
        <v/>
      </c>
      <c r="C15" s="706">
        <f>SUM(C17)</f>
        <v/>
      </c>
      <c r="D15" s="696">
        <f>SUM(D17)</f>
        <v/>
      </c>
      <c r="E15" s="696">
        <f>SUM(E17)</f>
        <v/>
      </c>
      <c r="F15" s="696">
        <f>SUM(F17)</f>
        <v/>
      </c>
      <c r="G15" s="696">
        <f>SUM(G17)</f>
        <v/>
      </c>
      <c r="H15" s="696">
        <f>SUM(H17)</f>
        <v/>
      </c>
      <c r="I15" s="696">
        <f>SUM(I17)</f>
        <v/>
      </c>
      <c r="J15" s="696">
        <f>SUM(J17)</f>
        <v/>
      </c>
      <c r="K15" s="696">
        <f>SUM(K17)</f>
        <v/>
      </c>
      <c r="L15" s="696">
        <f>SUM(L17)</f>
        <v/>
      </c>
      <c r="M15" s="696">
        <f>SUM(M17)</f>
        <v/>
      </c>
      <c r="N15" s="696">
        <f>SUM(N17)</f>
        <v/>
      </c>
    </row>
    <row r="16" ht="27" customHeight="1">
      <c r="A16" s="468" t="n"/>
      <c r="B16" s="704" t="n"/>
      <c r="C16" s="705" t="n"/>
      <c r="D16" s="693" t="n"/>
      <c r="E16" s="693" t="n"/>
      <c r="F16" s="693" t="n"/>
      <c r="G16" s="693" t="n"/>
      <c r="H16" s="693" t="n"/>
      <c r="I16" s="693" t="n"/>
      <c r="J16" s="693" t="n"/>
      <c r="K16" s="693" t="n"/>
      <c r="L16" s="693" t="n"/>
      <c r="M16" s="693" t="n"/>
      <c r="N16" s="693" t="n"/>
    </row>
    <row r="17" ht="47.25" customHeight="1" thickBot="1">
      <c r="A17" s="101" t="inlineStr">
        <is>
          <t>고령소방서</t>
        </is>
      </c>
      <c r="B17" s="707">
        <f>SUM(C17,N17)</f>
        <v/>
      </c>
      <c r="C17" s="708">
        <f>SUM(D17:N17)</f>
        <v/>
      </c>
      <c r="D17" s="709" t="n"/>
      <c r="E17" s="709" t="n"/>
      <c r="F17" s="709" t="n"/>
      <c r="G17" s="709" t="n">
        <v>1</v>
      </c>
      <c r="H17" s="709" t="n">
        <v>4</v>
      </c>
      <c r="I17" s="709" t="n">
        <v>14</v>
      </c>
      <c r="J17" s="709" t="n">
        <v>15</v>
      </c>
      <c r="K17" s="709" t="n">
        <v>28</v>
      </c>
      <c r="L17" s="709" t="n">
        <v>72</v>
      </c>
      <c r="M17" s="709" t="n">
        <v>31</v>
      </c>
      <c r="N17" s="710" t="n"/>
    </row>
    <row r="18" ht="15" customHeight="1">
      <c r="A18" s="133" t="inlineStr">
        <is>
          <t>자료 : 고령소방서</t>
        </is>
      </c>
      <c r="B18" s="133" t="n"/>
      <c r="C18" s="133" t="n"/>
      <c r="D18" s="133" t="n"/>
      <c r="E18" s="133" t="n"/>
      <c r="F18" s="133" t="n"/>
      <c r="G18" s="133" t="n"/>
      <c r="H18" s="133" t="n"/>
      <c r="I18" s="133" t="n"/>
      <c r="J18" s="133" t="n"/>
      <c r="K18" s="133" t="n"/>
      <c r="L18" s="133" t="n"/>
      <c r="M18" s="133" t="n"/>
      <c r="N18" s="133" t="n"/>
    </row>
    <row r="19" ht="30" customHeight="1">
      <c r="A19" s="471" t="inlineStr">
        <is>
          <t>주 : 1) 의용소방원 제외, 2014년 부터 양식 변경(공무원 직종개편으로 항목변경)
   2018년 부터 항목변경 " 전문직" 삭제, 의용소방대,여성의용소방대 삭제, 정원기준</t>
        </is>
      </c>
    </row>
  </sheetData>
  <mergeCells count="19">
    <mergeCell ref="D8:D10"/>
    <mergeCell ref="B6:B10"/>
    <mergeCell ref="N6:N10"/>
    <mergeCell ref="M8:M10"/>
    <mergeCell ref="G8:G10"/>
    <mergeCell ref="H8:H10"/>
    <mergeCell ref="J8:J10"/>
    <mergeCell ref="A3:N3"/>
    <mergeCell ref="E8:E10"/>
    <mergeCell ref="C6:M7"/>
    <mergeCell ref="K1:N1"/>
    <mergeCell ref="A6:A10"/>
    <mergeCell ref="A4:N4"/>
    <mergeCell ref="L8:L10"/>
    <mergeCell ref="I8:I10"/>
    <mergeCell ref="A19:H19"/>
    <mergeCell ref="K8:K10"/>
    <mergeCell ref="C8:C10"/>
    <mergeCell ref="F8:F10"/>
  </mergeCells>
  <pageMargins left="0.37" right="0.36" top="0.75" bottom="0.984251968503937" header="0.5118110236220472" footer="0.5118110236220472"/>
  <pageSetup orientation="portrait" paperSize="9" scale="74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N16"/>
  <sheetViews>
    <sheetView showGridLines="0" view="pageBreakPreview" zoomScaleNormal="100" zoomScaleSheetLayoutView="100" workbookViewId="0">
      <selection activeCell="A10" sqref="A10:IV14"/>
    </sheetView>
  </sheetViews>
  <sheetFormatPr baseColWidth="8" defaultRowHeight="14.25"/>
  <cols>
    <col width="5.44140625" customWidth="1" style="65" min="1" max="2"/>
    <col width="8.88671875" customWidth="1" style="65" min="3" max="8"/>
    <col width="10" customWidth="1" style="65" min="9" max="14"/>
    <col width="8.88671875" customWidth="1" style="65" min="15" max="15"/>
    <col width="8.88671875" customWidth="1" style="65" min="16" max="16384"/>
  </cols>
  <sheetData>
    <row r="1" ht="15" customFormat="1" customHeight="1" s="26">
      <c r="A1" s="27" t="inlineStr">
        <is>
          <t>ⅩⅦ. 공공행정 및 사법</t>
        </is>
      </c>
      <c r="N1" s="70" t="inlineStr">
        <is>
          <t>ⅩⅥ. Public Administration and Justice</t>
        </is>
      </c>
    </row>
    <row r="2" ht="15" customFormat="1" customHeight="1" s="26">
      <c r="A2" s="27" t="n"/>
      <c r="N2" s="70" t="n"/>
    </row>
    <row r="3" ht="24.95" customFormat="1" customHeight="1" s="492">
      <c r="A3" s="492" t="inlineStr">
        <is>
          <t>5. 국회의원 및 지방의원</t>
        </is>
      </c>
      <c r="B3" s="474" t="n"/>
      <c r="C3" s="474" t="n"/>
      <c r="D3" s="474" t="n"/>
      <c r="E3" s="474" t="n"/>
      <c r="F3" s="474" t="n"/>
      <c r="G3" s="474" t="n"/>
      <c r="H3" s="474" t="n"/>
      <c r="I3" s="474" t="n"/>
      <c r="J3" s="474" t="n"/>
      <c r="K3" s="474" t="n"/>
      <c r="L3" s="474" t="n"/>
      <c r="M3" s="474" t="n"/>
      <c r="N3" s="474" t="n"/>
    </row>
    <row r="4" ht="24.95" customFormat="1" customHeight="1" s="492">
      <c r="A4" s="500" t="inlineStr">
        <is>
          <t>5. Members of Assembly</t>
        </is>
      </c>
      <c r="B4" s="474" t="n"/>
      <c r="C4" s="474" t="n"/>
      <c r="D4" s="474" t="n"/>
      <c r="E4" s="474" t="n"/>
      <c r="F4" s="474" t="n"/>
      <c r="G4" s="474" t="n"/>
      <c r="H4" s="474" t="n"/>
      <c r="I4" s="474" t="n"/>
      <c r="J4" s="474" t="n"/>
      <c r="K4" s="474" t="n"/>
      <c r="L4" s="474" t="n"/>
      <c r="M4" s="474" t="n"/>
      <c r="N4" s="474" t="n"/>
    </row>
    <row r="5" ht="15" customFormat="1" customHeight="1" s="27" thickBot="1">
      <c r="A5" s="27" t="inlineStr">
        <is>
          <t>단위 : 명, 개</t>
        </is>
      </c>
      <c r="N5" s="66" t="inlineStr">
        <is>
          <t>Unit : person, number</t>
        </is>
      </c>
    </row>
    <row r="6" ht="20.1" customFormat="1" customHeight="1" s="26">
      <c r="A6" s="711" t="inlineStr">
        <is>
          <t>연 별
Year</t>
        </is>
      </c>
      <c r="B6" s="473" t="n"/>
      <c r="C6" s="503" t="inlineStr">
        <is>
          <t>국회의원
Member of National Assembly</t>
        </is>
      </c>
      <c r="D6" s="486" t="n"/>
      <c r="E6" s="486" t="n"/>
      <c r="F6" s="487" t="n"/>
      <c r="G6" s="485" t="inlineStr">
        <is>
          <t>광역시도 의원
Member of Metropolitan city and Province Assembly</t>
        </is>
      </c>
      <c r="H6" s="486" t="n"/>
      <c r="I6" s="486" t="n"/>
      <c r="J6" s="487" t="n"/>
      <c r="K6" s="505" t="inlineStr">
        <is>
          <t>시군구 의원
Member of Si,Gun,Gu Assembly</t>
        </is>
      </c>
      <c r="L6" s="486" t="n"/>
      <c r="M6" s="486" t="n"/>
      <c r="N6" s="486" t="n"/>
    </row>
    <row r="7" ht="20.1" customFormat="1" customHeight="1" s="26">
      <c r="A7" s="474" t="n"/>
      <c r="B7" s="475" t="n"/>
      <c r="C7" s="504" t="n"/>
      <c r="D7" s="489" t="n"/>
      <c r="E7" s="489" t="n"/>
      <c r="F7" s="490" t="n"/>
      <c r="G7" s="488" t="n"/>
      <c r="H7" s="489" t="n"/>
      <c r="I7" s="489" t="n"/>
      <c r="J7" s="490" t="n"/>
      <c r="K7" s="488" t="n"/>
      <c r="L7" s="489" t="n"/>
      <c r="M7" s="489" t="n"/>
      <c r="N7" s="489" t="n"/>
    </row>
    <row r="8" ht="27" customFormat="1" customHeight="1" s="26">
      <c r="A8" s="474" t="n"/>
      <c r="B8" s="475" t="n"/>
      <c r="C8" s="493" t="inlineStr">
        <is>
          <t>선거구수
No of
constituency</t>
        </is>
      </c>
      <c r="D8" s="491" t="inlineStr">
        <is>
          <t>의원수 Assembly1)</t>
        </is>
      </c>
      <c r="E8" s="489" t="n"/>
      <c r="F8" s="489" t="n"/>
      <c r="G8" s="479" t="inlineStr">
        <is>
          <t>선거구수
No of
constituency</t>
        </is>
      </c>
      <c r="H8" s="200" t="inlineStr">
        <is>
          <t>의원수 Assembly2)</t>
        </is>
      </c>
      <c r="I8" s="482" t="inlineStr">
        <is>
          <t>의원수 Assembly2)</t>
        </is>
      </c>
      <c r="J8" s="484" t="n"/>
      <c r="K8" s="495" t="inlineStr">
        <is>
          <t>선거구수
No of
constituency</t>
        </is>
      </c>
      <c r="L8" s="482" t="inlineStr">
        <is>
          <t>의원수 Assembly2)</t>
        </is>
      </c>
      <c r="M8" s="483" t="n"/>
      <c r="N8" s="484" t="n"/>
    </row>
    <row r="9" ht="27" customFormat="1" customHeight="1" s="26">
      <c r="A9" s="476" t="n"/>
      <c r="B9" s="477" t="n"/>
      <c r="C9" s="494" t="n"/>
      <c r="D9" s="199" t="inlineStr">
        <is>
          <t>계
Sud-total</t>
        </is>
      </c>
      <c r="E9" s="199" t="inlineStr">
        <is>
          <t>남
Male</t>
        </is>
      </c>
      <c r="F9" s="15" t="inlineStr">
        <is>
          <t>여
Female</t>
        </is>
      </c>
      <c r="G9" s="480" t="n"/>
      <c r="H9" s="199" t="inlineStr">
        <is>
          <t>계
Sud-total</t>
        </is>
      </c>
      <c r="I9" s="199" t="inlineStr">
        <is>
          <t>남
Male</t>
        </is>
      </c>
      <c r="J9" s="479" t="inlineStr">
        <is>
          <t>여
Female</t>
        </is>
      </c>
      <c r="K9" s="496" t="n"/>
      <c r="L9" s="199" t="inlineStr">
        <is>
          <t>계
Sud-total</t>
        </is>
      </c>
      <c r="M9" s="199" t="inlineStr">
        <is>
          <t>남
Male</t>
        </is>
      </c>
      <c r="N9" s="199" t="inlineStr">
        <is>
          <t>여
Female</t>
        </is>
      </c>
    </row>
    <row r="10" ht="39.75" customFormat="1" customHeight="1" s="174">
      <c r="A10" s="501" t="n">
        <v>2020</v>
      </c>
      <c r="B10" s="502" t="n"/>
      <c r="C10" s="712" t="n">
        <v>1</v>
      </c>
      <c r="D10" s="712" t="n">
        <v>1</v>
      </c>
      <c r="E10" s="712" t="n">
        <v>1</v>
      </c>
      <c r="F10" s="712" t="n">
        <v>0</v>
      </c>
      <c r="G10" s="712" t="n">
        <v>1</v>
      </c>
      <c r="H10" s="712" t="n">
        <v>1</v>
      </c>
      <c r="I10" s="712" t="n">
        <v>1</v>
      </c>
      <c r="J10" s="712" t="n">
        <v>0</v>
      </c>
      <c r="K10" s="712" t="n">
        <v>3</v>
      </c>
      <c r="L10" s="712" t="n">
        <v>7</v>
      </c>
      <c r="M10" s="712" t="n">
        <v>6</v>
      </c>
      <c r="N10" s="712" t="n">
        <v>1</v>
      </c>
    </row>
    <row r="11" ht="39.75" customFormat="1" customHeight="1" s="26">
      <c r="A11" s="481" t="n">
        <v>2021</v>
      </c>
      <c r="B11" s="475" t="n"/>
      <c r="C11" s="712" t="n">
        <v>1</v>
      </c>
      <c r="D11" s="712">
        <f>SUM(E11:F11)</f>
        <v/>
      </c>
      <c r="E11" s="713" t="n">
        <v>1</v>
      </c>
      <c r="F11" s="713" t="n"/>
      <c r="G11" s="713" t="n">
        <v>1</v>
      </c>
      <c r="H11" s="713">
        <f>SUM(I11:J11)</f>
        <v/>
      </c>
      <c r="I11" s="713" t="n">
        <v>1</v>
      </c>
      <c r="J11" s="713" t="n"/>
      <c r="K11" s="713" t="n">
        <v>3</v>
      </c>
      <c r="L11" s="713">
        <f>SUM(M11:N11)</f>
        <v/>
      </c>
      <c r="M11" s="713" t="n">
        <v>6</v>
      </c>
      <c r="N11" s="713" t="n">
        <v>1</v>
      </c>
    </row>
    <row r="12" ht="39.75" customFormat="1" customHeight="1" s="26">
      <c r="A12" s="481" t="n">
        <v>2022</v>
      </c>
      <c r="B12" s="475" t="n"/>
      <c r="C12" s="712" t="n">
        <v>1</v>
      </c>
      <c r="D12" s="712" t="n">
        <v>1</v>
      </c>
      <c r="E12" s="713" t="n">
        <v>1</v>
      </c>
      <c r="F12" s="713" t="n"/>
      <c r="G12" s="713" t="n">
        <v>1</v>
      </c>
      <c r="H12" s="713" t="n">
        <v>1</v>
      </c>
      <c r="I12" s="713" t="n">
        <v>1</v>
      </c>
      <c r="J12" s="713" t="n"/>
      <c r="K12" s="713" t="n">
        <v>3</v>
      </c>
      <c r="L12" s="713" t="n">
        <v>7</v>
      </c>
      <c r="M12" s="713" t="n">
        <v>6</v>
      </c>
      <c r="N12" s="713" t="n">
        <v>1</v>
      </c>
    </row>
    <row r="13" ht="39.75" customFormat="1" customHeight="1" s="26">
      <c r="A13" s="481" t="n">
        <v>2023</v>
      </c>
      <c r="B13" s="475" t="n"/>
      <c r="C13" s="712" t="n">
        <v>1</v>
      </c>
      <c r="D13" s="712" t="n">
        <v>1</v>
      </c>
      <c r="E13" s="713" t="n">
        <v>1</v>
      </c>
      <c r="F13" s="713" t="n"/>
      <c r="G13" s="713" t="n">
        <v>1</v>
      </c>
      <c r="H13" s="713" t="n">
        <v>1</v>
      </c>
      <c r="I13" s="713" t="n">
        <v>1</v>
      </c>
      <c r="J13" s="713" t="n"/>
      <c r="K13" s="713" t="n">
        <v>3</v>
      </c>
      <c r="L13" s="713" t="n">
        <v>7</v>
      </c>
      <c r="M13" s="713" t="n">
        <v>6</v>
      </c>
      <c r="N13" s="713" t="n">
        <v>1</v>
      </c>
    </row>
    <row r="14" ht="39.75" customFormat="1" customHeight="1" s="175" thickBot="1">
      <c r="A14" s="497" t="n">
        <v>2024</v>
      </c>
      <c r="B14" s="498" t="n"/>
      <c r="C14" s="714" t="n">
        <v>1</v>
      </c>
      <c r="D14" s="714">
        <f>SUM(E14:F14)</f>
        <v/>
      </c>
      <c r="E14" s="715" t="n">
        <v>1</v>
      </c>
      <c r="F14" s="715" t="n"/>
      <c r="G14" s="714" t="n">
        <v>1</v>
      </c>
      <c r="H14" s="714">
        <f>SUM(I14:J14)</f>
        <v/>
      </c>
      <c r="I14" s="715" t="n">
        <v>1</v>
      </c>
      <c r="J14" s="715" t="n"/>
      <c r="K14" s="714" t="n">
        <v>3</v>
      </c>
      <c r="L14" s="714">
        <f>SUM(M14:N14)</f>
        <v/>
      </c>
      <c r="M14" s="715" t="n">
        <v>6</v>
      </c>
      <c r="N14" s="715" t="n">
        <v>1</v>
      </c>
    </row>
    <row r="15" ht="15" customFormat="1" customHeight="1" s="26">
      <c r="A15" s="716" t="inlineStr">
        <is>
          <t>자료 : 총무과, 의회사무과, 2014년 부터 양식 변경(남녀 구분)</t>
        </is>
      </c>
      <c r="B15" s="474" t="n"/>
      <c r="C15" s="474" t="n"/>
      <c r="D15" s="474" t="n"/>
      <c r="E15" s="474" t="n"/>
      <c r="F15" s="474" t="n"/>
      <c r="G15" s="474" t="n"/>
      <c r="H15" s="474" t="n"/>
    </row>
    <row r="16" ht="15" customFormat="1" customHeight="1" s="26">
      <c r="A16" s="499" t="inlineStr">
        <is>
          <t>주 : 1) 비례대표 미포함, 2) 비례대표포함</t>
        </is>
      </c>
      <c r="B16" s="474" t="n"/>
      <c r="C16" s="474" t="n"/>
      <c r="D16" s="474" t="n"/>
      <c r="E16" s="474" t="n"/>
      <c r="F16" s="474" t="n"/>
      <c r="G16" s="474" t="n"/>
    </row>
    <row r="17" ht="11.25" customFormat="1" customHeight="1" s="26"/>
    <row r="18" ht="11.25" customFormat="1" customHeight="1" s="26"/>
    <row r="19" ht="11.25" customFormat="1" customHeight="1" s="26"/>
    <row r="20" ht="11.25" customFormat="1" customHeight="1" s="26"/>
    <row r="21" ht="11.25" customFormat="1" customHeight="1" s="26"/>
    <row r="22" ht="11.25" customFormat="1" customHeight="1" s="26"/>
    <row r="23" ht="11.25" customFormat="1" customHeight="1" s="26"/>
    <row r="24" ht="11.25" customFormat="1" customHeight="1" s="26"/>
    <row r="25" ht="11.25" customFormat="1" customHeight="1" s="26"/>
    <row r="26" ht="11.25" customFormat="1" customHeight="1" s="26"/>
    <row r="27" ht="11.25" customFormat="1" customHeight="1" s="26"/>
    <row r="28" ht="11.25" customFormat="1" customHeight="1" s="26"/>
    <row r="29" ht="11.25" customFormat="1" customHeight="1" s="26"/>
    <row r="30" ht="11.25" customFormat="1" customHeight="1" s="26"/>
    <row r="31" ht="11.25" customFormat="1" customHeight="1" s="26"/>
    <row r="32" ht="11.25" customFormat="1" customHeight="1" s="26"/>
    <row r="33" ht="11.25" customFormat="1" customHeight="1" s="26"/>
    <row r="34" ht="11.25" customFormat="1" customHeight="1" s="26"/>
    <row r="35" ht="11.25" customFormat="1" customHeight="1" s="26"/>
    <row r="36" ht="11.25" customFormat="1" customHeight="1" s="26"/>
    <row r="37" ht="11.25" customFormat="1" customHeight="1" s="26"/>
    <row r="38" ht="11.25" customFormat="1" customHeight="1" s="26"/>
    <row r="39" ht="11.25" customFormat="1" customHeight="1" s="26"/>
    <row r="40" ht="11.25" customFormat="1" customHeight="1" s="26"/>
    <row r="41" ht="11.25" customFormat="1" customHeight="1" s="26"/>
    <row r="42" ht="11.25" customFormat="1" customHeight="1" s="26"/>
    <row r="43" ht="11.25" customFormat="1" customHeight="1" s="26"/>
    <row r="44" ht="11.25" customFormat="1" customHeight="1" s="26"/>
    <row r="45" ht="11.25" customFormat="1" customHeight="1" s="26"/>
    <row r="46" ht="11.25" customFormat="1" customHeight="1" s="26"/>
    <row r="47" ht="11.25" customFormat="1" customHeight="1" s="26"/>
    <row r="48" ht="11.25" customFormat="1" customHeight="1" s="26"/>
    <row r="49" ht="11.25" customFormat="1" customHeight="1" s="26"/>
    <row r="50" ht="11.25" customFormat="1" customHeight="1" s="26"/>
    <row r="51" ht="11.25" customFormat="1" customHeight="1" s="26"/>
    <row r="52" ht="11.25" customFormat="1" customHeight="1" s="26"/>
    <row r="53" ht="11.25" customFormat="1" customHeight="1" s="26"/>
    <row r="54" ht="11.25" customFormat="1" customHeight="1" s="26"/>
    <row r="55" ht="11.25" customFormat="1" customHeight="1" s="26"/>
    <row r="56" ht="11.25" customFormat="1" customHeight="1" s="26"/>
    <row r="57" ht="11.25" customFormat="1" customHeight="1" s="26"/>
    <row r="58" ht="11.25" customFormat="1" customHeight="1" s="26"/>
    <row r="59" ht="11.25" customFormat="1" customHeight="1" s="26"/>
    <row r="60" ht="11.25" customFormat="1" customHeight="1" s="26"/>
    <row r="61" ht="11.25" customFormat="1" customHeight="1" s="26"/>
    <row r="62" ht="11.25" customFormat="1" customHeight="1" s="26"/>
    <row r="63" ht="11.25" customFormat="1" customHeight="1" s="26"/>
    <row r="64" ht="11.25" customFormat="1" customHeight="1" s="26"/>
    <row r="65" ht="11.25" customFormat="1" customHeight="1" s="26"/>
    <row r="66" ht="11.25" customFormat="1" customHeight="1" s="26"/>
    <row r="67" ht="11.25" customFormat="1" customHeight="1" s="26"/>
    <row r="68" ht="11.25" customFormat="1" customHeight="1" s="26"/>
    <row r="69" ht="11.25" customFormat="1" customHeight="1" s="26"/>
    <row r="70" ht="11.25" customFormat="1" customHeight="1" s="26"/>
    <row r="71" ht="11.25" customFormat="1" customHeight="1" s="26"/>
    <row r="72" ht="11.25" customFormat="1" customHeight="1" s="26"/>
    <row r="73" ht="11.25" customFormat="1" customHeight="1" s="26"/>
    <row r="74" ht="11.25" customFormat="1" customHeight="1" s="26"/>
    <row r="75" ht="11.25" customFormat="1" customHeight="1" s="26"/>
    <row r="76" ht="11.25" customFormat="1" customHeight="1" s="26"/>
    <row r="77" ht="11.25" customFormat="1" customHeight="1" s="26"/>
    <row r="78" ht="11.25" customFormat="1" customHeight="1" s="26"/>
    <row r="79" ht="11.25" customFormat="1" customHeight="1" s="26"/>
  </sheetData>
  <mergeCells count="19">
    <mergeCell ref="A15:H15"/>
    <mergeCell ref="A6:B9"/>
    <mergeCell ref="G8:G9"/>
    <mergeCell ref="A11:B11"/>
    <mergeCell ref="L8:N8"/>
    <mergeCell ref="G6:J7"/>
    <mergeCell ref="D8:F8"/>
    <mergeCell ref="A12:B12"/>
    <mergeCell ref="A3:N3"/>
    <mergeCell ref="C8:C9"/>
    <mergeCell ref="K8:K9"/>
    <mergeCell ref="A14:B14"/>
    <mergeCell ref="A16:G16"/>
    <mergeCell ref="I8:J8"/>
    <mergeCell ref="A4:N4"/>
    <mergeCell ref="A10:B10"/>
    <mergeCell ref="A13:B13"/>
    <mergeCell ref="C6:F7"/>
    <mergeCell ref="K6:N7"/>
  </mergeCells>
  <printOptions horizontalCentered="1" gridLinesSet="0"/>
  <pageMargins left="1.102362204724409" right="1.102362204724409" top="1.535433070866142" bottom="1.535433070866142" header="0.3937007874015748" footer="0.3937007874015748"/>
  <pageSetup orientation="portrait" paperSize="9" scale="54" pageOrder="overThenDown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G81"/>
  <sheetViews>
    <sheetView showGridLines="0" view="pageBreakPreview" zoomScaleNormal="100" zoomScaleSheetLayoutView="100" workbookViewId="0">
      <selection activeCell="K13" sqref="K13"/>
    </sheetView>
  </sheetViews>
  <sheetFormatPr baseColWidth="8" defaultRowHeight="14.25"/>
  <cols>
    <col width="9.5546875" customWidth="1" style="65" min="1" max="1"/>
    <col width="11.21875" customWidth="1" style="65" min="2" max="2"/>
    <col width="11.6640625" customWidth="1" style="65" min="3" max="6"/>
    <col width="8.88671875" customWidth="1" style="65" min="7" max="7"/>
    <col width="8.88671875" customWidth="1" style="65" min="8" max="16384"/>
  </cols>
  <sheetData>
    <row r="1" ht="15" customFormat="1" customHeight="1" s="26">
      <c r="A1" s="141" t="inlineStr">
        <is>
          <t>ⅩⅦ. 공공행정 및 사법</t>
        </is>
      </c>
      <c r="B1" s="142" t="n"/>
      <c r="C1" s="142" t="n"/>
      <c r="D1" s="142" t="n"/>
      <c r="E1" s="142" t="n"/>
      <c r="F1" s="143" t="inlineStr">
        <is>
          <t>ⅩⅥ. Public Administration and Justice</t>
        </is>
      </c>
    </row>
    <row r="2" ht="15" customFormat="1" customHeight="1" s="26">
      <c r="A2" s="144" t="n"/>
      <c r="F2" s="145" t="n"/>
    </row>
    <row r="3" ht="24.95" customFormat="1" customHeight="1" s="492">
      <c r="A3" s="508" t="inlineStr">
        <is>
          <t>6. 경찰공무원</t>
        </is>
      </c>
      <c r="B3" s="474" t="n"/>
      <c r="C3" s="474" t="n"/>
      <c r="D3" s="474" t="n"/>
      <c r="E3" s="474" t="n"/>
      <c r="F3" s="509" t="n"/>
      <c r="G3" s="64" t="n"/>
    </row>
    <row r="4" ht="24.95" customFormat="1" customHeight="1" s="492">
      <c r="A4" s="518" t="inlineStr">
        <is>
          <t>6. Police</t>
        </is>
      </c>
      <c r="F4" s="519" t="n"/>
    </row>
    <row r="5" ht="15" customFormat="1" customHeight="1" s="26" thickBot="1">
      <c r="A5" s="144" t="inlineStr">
        <is>
          <t>단위 : 명</t>
        </is>
      </c>
      <c r="B5" s="27" t="n"/>
      <c r="C5" s="27" t="n"/>
      <c r="D5" s="27" t="n"/>
      <c r="E5" s="27" t="n"/>
      <c r="F5" s="146" t="inlineStr">
        <is>
          <t>Unit : person</t>
        </is>
      </c>
    </row>
    <row r="6" ht="15" customFormat="1" customHeight="1" s="26">
      <c r="A6" s="523" t="inlineStr">
        <is>
          <t>연 별
Year</t>
        </is>
      </c>
      <c r="B6" s="513" t="inlineStr">
        <is>
          <t>합계
Total</t>
        </is>
      </c>
      <c r="C6" s="510" t="inlineStr">
        <is>
          <t>경찰청 소속
Belong to the National Police Agency</t>
        </is>
      </c>
      <c r="D6" s="486" t="n"/>
      <c r="E6" s="486" t="n"/>
      <c r="F6" s="511" t="n"/>
    </row>
    <row r="7" ht="15" customFormat="1" customHeight="1" s="26">
      <c r="A7" s="524" t="n"/>
      <c r="B7" s="514" t="n"/>
      <c r="C7" s="488" t="n"/>
      <c r="D7" s="489" t="n"/>
      <c r="E7" s="489" t="n"/>
      <c r="F7" s="512" t="n"/>
    </row>
    <row r="8" ht="20.1" customFormat="1" customHeight="1" s="26">
      <c r="A8" s="524" t="n"/>
      <c r="B8" s="514" t="n"/>
      <c r="C8" s="506" t="inlineStr">
        <is>
          <t>계
Sub-total</t>
        </is>
      </c>
      <c r="D8" s="506" t="inlineStr">
        <is>
          <t>시·도경찰청
Provincial Police Agency</t>
        </is>
      </c>
      <c r="E8" s="506" t="inlineStr">
        <is>
          <t>경찰서
Police station</t>
        </is>
      </c>
      <c r="F8" s="520" t="inlineStr">
        <is>
          <t>지구대
파출소
Precinct, Police box</t>
        </is>
      </c>
    </row>
    <row r="9" ht="20.1" customFormat="1" customHeight="1" s="26">
      <c r="A9" s="524" t="n"/>
      <c r="B9" s="514" t="n"/>
      <c r="C9" s="507" t="n"/>
      <c r="D9" s="507" t="n"/>
      <c r="E9" s="507" t="n"/>
      <c r="F9" s="521" t="n"/>
    </row>
    <row r="10" ht="20.1" customFormat="1" customHeight="1" s="175">
      <c r="A10" s="525" t="n"/>
      <c r="B10" s="494" t="n"/>
      <c r="C10" s="480" t="n"/>
      <c r="D10" s="480" t="n"/>
      <c r="E10" s="480" t="n"/>
      <c r="F10" s="522" t="n"/>
    </row>
    <row r="11" ht="38.25" customFormat="1" customHeight="1" s="175">
      <c r="A11" s="147" t="n">
        <v>2020</v>
      </c>
      <c r="B11" s="717" t="n">
        <v>110</v>
      </c>
      <c r="C11" s="718" t="n">
        <v>110</v>
      </c>
      <c r="D11" s="718" t="n">
        <v>0</v>
      </c>
      <c r="E11" s="718" t="n">
        <v>59</v>
      </c>
      <c r="F11" s="719" t="n">
        <v>51</v>
      </c>
    </row>
    <row r="12" ht="38.25" customFormat="1" customHeight="1" s="26">
      <c r="A12" s="148" t="n">
        <v>2021</v>
      </c>
      <c r="B12" s="720" t="n">
        <v>113</v>
      </c>
      <c r="C12" s="720" t="n">
        <v>113</v>
      </c>
      <c r="D12" s="721" t="n">
        <v>0</v>
      </c>
      <c r="E12" s="721" t="n">
        <v>62</v>
      </c>
      <c r="F12" s="722" t="n">
        <v>51</v>
      </c>
    </row>
    <row r="13" ht="38.25" customFormat="1" customHeight="1" s="26">
      <c r="A13" s="148" t="n">
        <v>2022</v>
      </c>
      <c r="B13" s="720" t="n">
        <v>117</v>
      </c>
      <c r="C13" s="720" t="n">
        <v>117</v>
      </c>
      <c r="D13" s="721" t="n">
        <v>0</v>
      </c>
      <c r="E13" s="721" t="n">
        <v>60</v>
      </c>
      <c r="F13" s="722" t="n">
        <v>57</v>
      </c>
    </row>
    <row r="14" ht="38.25" customFormat="1" customHeight="1" s="26">
      <c r="A14" s="148" t="n">
        <v>2023</v>
      </c>
      <c r="B14" s="720" t="n">
        <v>111</v>
      </c>
      <c r="C14" s="720" t="n">
        <v>111</v>
      </c>
      <c r="D14" s="721" t="n">
        <v>0</v>
      </c>
      <c r="E14" s="721" t="n">
        <v>59</v>
      </c>
      <c r="F14" s="722" t="n">
        <v>52</v>
      </c>
    </row>
    <row r="15" ht="38.25" customFormat="1" customHeight="1" s="108">
      <c r="A15" s="184" t="n">
        <v>2024</v>
      </c>
      <c r="B15" s="723" t="n">
        <v>103</v>
      </c>
      <c r="C15" s="724" t="n">
        <v>103</v>
      </c>
      <c r="D15" s="724" t="n"/>
      <c r="E15" s="724" t="n">
        <v>51</v>
      </c>
      <c r="F15" s="725" t="n">
        <v>52</v>
      </c>
    </row>
    <row r="16" ht="0.75" customFormat="1" customHeight="1" s="26" thickBot="1">
      <c r="A16" s="726" t="n"/>
      <c r="B16" s="727" t="n"/>
      <c r="C16" s="728" t="n"/>
      <c r="D16" s="728" t="n"/>
      <c r="E16" s="18" t="n"/>
      <c r="F16" s="149" t="n"/>
    </row>
    <row r="17" ht="15" customFormat="1" customHeight="1" s="26">
      <c r="A17" s="515" t="inlineStr">
        <is>
          <t>자료 : 경상북도 경찰청, 2016년부터 양식변경('해양경찰청 소속' 항목추가)</t>
        </is>
      </c>
      <c r="B17" s="516" t="n"/>
      <c r="C17" s="516" t="n"/>
      <c r="D17" s="516" t="n"/>
      <c r="E17" s="516" t="n"/>
      <c r="F17" s="517" t="n"/>
    </row>
    <row r="18" ht="15" customFormat="1" customHeight="1" s="26" thickBot="1">
      <c r="A18" s="150" t="inlineStr">
        <is>
          <t>주 : 2011년부터 수록, 정원기준</t>
        </is>
      </c>
      <c r="B18" s="151" t="n"/>
      <c r="C18" s="151" t="n"/>
      <c r="D18" s="151" t="n"/>
      <c r="E18" s="151" t="n"/>
      <c r="F18" s="152" t="n"/>
    </row>
    <row r="19" ht="11.25" customFormat="1" customHeight="1" s="26"/>
    <row r="20" ht="11.25" customFormat="1" customHeight="1" s="26"/>
    <row r="21" ht="11.25" customFormat="1" customHeight="1" s="26"/>
    <row r="22" ht="11.25" customFormat="1" customHeight="1" s="26"/>
    <row r="23" ht="11.25" customFormat="1" customHeight="1" s="26"/>
    <row r="24" ht="11.25" customFormat="1" customHeight="1" s="26"/>
    <row r="25" ht="11.25" customFormat="1" customHeight="1" s="26"/>
    <row r="26" ht="11.25" customFormat="1" customHeight="1" s="26"/>
    <row r="27" ht="11.25" customFormat="1" customHeight="1" s="26"/>
    <row r="28" ht="11.25" customFormat="1" customHeight="1" s="26"/>
    <row r="29" ht="11.25" customFormat="1" customHeight="1" s="26"/>
    <row r="30" ht="11.25" customFormat="1" customHeight="1" s="26"/>
    <row r="31" ht="11.25" customFormat="1" customHeight="1" s="26"/>
    <row r="32" ht="11.25" customFormat="1" customHeight="1" s="26"/>
    <row r="33" ht="11.25" customFormat="1" customHeight="1" s="26"/>
    <row r="34" ht="11.25" customFormat="1" customHeight="1" s="26"/>
    <row r="35" ht="11.25" customFormat="1" customHeight="1" s="26"/>
    <row r="36" ht="11.25" customFormat="1" customHeight="1" s="26"/>
    <row r="37" ht="11.25" customFormat="1" customHeight="1" s="26"/>
    <row r="38" ht="11.25" customFormat="1" customHeight="1" s="26"/>
    <row r="39" ht="11.25" customFormat="1" customHeight="1" s="26"/>
    <row r="40" ht="11.25" customFormat="1" customHeight="1" s="26"/>
    <row r="41" ht="11.25" customFormat="1" customHeight="1" s="26"/>
    <row r="42" ht="11.25" customFormat="1" customHeight="1" s="26"/>
    <row r="43" ht="11.25" customFormat="1" customHeight="1" s="26"/>
    <row r="44" ht="11.25" customFormat="1" customHeight="1" s="26"/>
    <row r="45" ht="11.25" customFormat="1" customHeight="1" s="26"/>
    <row r="46" ht="11.25" customFormat="1" customHeight="1" s="26"/>
    <row r="47" ht="11.25" customFormat="1" customHeight="1" s="26"/>
    <row r="48" ht="11.25" customFormat="1" customHeight="1" s="26"/>
    <row r="49" ht="11.25" customFormat="1" customHeight="1" s="26"/>
    <row r="50" ht="11.25" customFormat="1" customHeight="1" s="26"/>
    <row r="51" ht="11.25" customFormat="1" customHeight="1" s="26"/>
    <row r="52" ht="11.25" customFormat="1" customHeight="1" s="26"/>
    <row r="53" ht="11.25" customFormat="1" customHeight="1" s="26"/>
    <row r="54" ht="11.25" customFormat="1" customHeight="1" s="26"/>
    <row r="55" ht="11.25" customFormat="1" customHeight="1" s="26"/>
    <row r="56" ht="11.25" customFormat="1" customHeight="1" s="26"/>
    <row r="57" ht="11.25" customFormat="1" customHeight="1" s="26"/>
    <row r="58" ht="11.25" customFormat="1" customHeight="1" s="26"/>
    <row r="59" ht="11.25" customFormat="1" customHeight="1" s="26"/>
    <row r="60" ht="11.25" customFormat="1" customHeight="1" s="26"/>
    <row r="61" ht="11.25" customFormat="1" customHeight="1" s="26"/>
    <row r="62" ht="11.25" customFormat="1" customHeight="1" s="26"/>
    <row r="63" ht="11.25" customFormat="1" customHeight="1" s="26"/>
    <row r="64" ht="11.25" customFormat="1" customHeight="1" s="26"/>
    <row r="65" ht="11.25" customFormat="1" customHeight="1" s="26"/>
    <row r="66" ht="11.25" customFormat="1" customHeight="1" s="26"/>
    <row r="67" ht="11.25" customFormat="1" customHeight="1" s="26"/>
    <row r="68" ht="11.25" customFormat="1" customHeight="1" s="26"/>
    <row r="69" ht="11.25" customFormat="1" customHeight="1" s="26"/>
    <row r="70" ht="11.25" customFormat="1" customHeight="1" s="26"/>
    <row r="71" ht="11.25" customFormat="1" customHeight="1" s="26"/>
    <row r="72" ht="11.25" customFormat="1" customHeight="1" s="26"/>
    <row r="73" ht="11.25" customFormat="1" customHeight="1" s="26"/>
    <row r="74" ht="11.25" customFormat="1" customHeight="1" s="26"/>
    <row r="75" ht="11.25" customFormat="1" customHeight="1" s="26"/>
    <row r="76" ht="11.25" customFormat="1" customHeight="1" s="26"/>
    <row r="77" ht="11.25" customFormat="1" customHeight="1" s="26"/>
    <row r="78" ht="11.25" customFormat="1" customHeight="1" s="26"/>
    <row r="79" ht="11.25" customFormat="1" customHeight="1" s="26"/>
    <row r="80" ht="11.25" customFormat="1" customHeight="1" s="26"/>
    <row r="81">
      <c r="A81" s="26" t="n"/>
      <c r="B81" s="26" t="n"/>
      <c r="C81" s="26" t="n"/>
      <c r="D81" s="26" t="n"/>
      <c r="E81" s="26" t="n"/>
      <c r="F81" s="26" t="n"/>
    </row>
  </sheetData>
  <mergeCells count="10">
    <mergeCell ref="E8:E10"/>
    <mergeCell ref="A3:F3"/>
    <mergeCell ref="C6:F7"/>
    <mergeCell ref="A17:F17"/>
    <mergeCell ref="B6:B10"/>
    <mergeCell ref="A4:F4"/>
    <mergeCell ref="D8:D10"/>
    <mergeCell ref="C8:C10"/>
    <mergeCell ref="F8:F10"/>
    <mergeCell ref="A6:A10"/>
  </mergeCells>
  <printOptions horizontalCentered="1" verticalCentered="1" gridLinesSet="0"/>
  <pageMargins left="0.1968503937007874" right="0.1968503937007874" top="0.1968503937007874" bottom="0.1968503937007874" header="0.3937007874015748" footer="0.3937007874015748"/>
  <pageSetup orientation="portrait" paperSize="9" scale="110" pageOrder="overThenDown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V23"/>
  <sheetViews>
    <sheetView showGridLines="0" view="pageBreakPreview" zoomScaleNormal="100" workbookViewId="0">
      <selection activeCell="D17" sqref="D17"/>
    </sheetView>
  </sheetViews>
  <sheetFormatPr baseColWidth="8" defaultRowHeight="11.25"/>
  <cols>
    <col width="11.77734375" customWidth="1" style="447" min="1" max="1"/>
    <col width="7.109375" customWidth="1" style="447" min="2" max="2"/>
    <col width="6.109375" customWidth="1" style="447" min="3" max="4"/>
    <col width="7.109375" customWidth="1" style="447" min="5" max="8"/>
    <col width="6.88671875" customWidth="1" style="447" min="9" max="19"/>
    <col width="6.77734375" customWidth="1" style="447" min="20" max="25"/>
    <col width="15.77734375" customWidth="1" style="447" min="26" max="26"/>
    <col width="6.77734375" customWidth="1" style="447" min="27" max="27"/>
    <col width="7.5546875" customWidth="1" style="447" min="28" max="28"/>
    <col width="13.77734375" customWidth="1" style="447" min="29" max="29"/>
    <col width="5.77734375" customWidth="1" style="447" min="30" max="30"/>
    <col width="8.88671875" customWidth="1" style="447" min="31" max="31"/>
    <col width="8.88671875" customWidth="1" style="447" min="32" max="16384"/>
  </cols>
  <sheetData>
    <row r="1" ht="15" customHeight="1">
      <c r="A1" s="447" t="inlineStr">
        <is>
          <t>ⅩⅥ. 공공행정 및 사법</t>
        </is>
      </c>
      <c r="V1" s="70" t="inlineStr">
        <is>
          <t>ⅩⅥ. Public Administration and Justice</t>
        </is>
      </c>
    </row>
    <row r="2" ht="15" customHeight="1">
      <c r="V2" s="70" t="n"/>
    </row>
    <row r="3" ht="24.95" customFormat="1" customHeight="1" s="437">
      <c r="A3" s="449" t="inlineStr">
        <is>
          <t>7. 퇴직사유별 공무원</t>
        </is>
      </c>
    </row>
    <row r="4" ht="24.95" customFormat="1" customHeight="1" s="437">
      <c r="A4" s="449" t="inlineStr">
        <is>
          <t>7. Retired Officers by Cause of Retirement</t>
        </is>
      </c>
    </row>
    <row r="5" ht="15" customHeight="1" thickBot="1">
      <c r="A5" s="560" t="inlineStr">
        <is>
          <t>단위 : 명</t>
        </is>
      </c>
      <c r="B5" s="560" t="n"/>
      <c r="C5" s="560" t="n"/>
      <c r="D5" s="560" t="n"/>
      <c r="E5" s="560" t="n"/>
      <c r="F5" s="560" t="n"/>
      <c r="G5" s="560" t="n"/>
      <c r="H5" s="560" t="n"/>
      <c r="I5" s="560" t="n"/>
      <c r="J5" s="560" t="n"/>
      <c r="K5" s="560" t="n"/>
      <c r="L5" s="560" t="n"/>
      <c r="M5" s="560" t="n"/>
      <c r="O5" s="560" t="n"/>
      <c r="V5" s="70" t="inlineStr">
        <is>
          <t>Unit : person</t>
        </is>
      </c>
    </row>
    <row r="6" ht="15.75" customHeight="1">
      <c r="A6" s="536" t="inlineStr">
        <is>
          <t>연별 및 
사유별</t>
        </is>
      </c>
      <c r="B6" s="529" t="inlineStr">
        <is>
          <t>합계
Total</t>
        </is>
      </c>
      <c r="C6" s="29" t="n"/>
      <c r="D6" s="30" t="n"/>
      <c r="E6" s="440" t="inlineStr">
        <is>
          <t>정무직
Political
service</t>
        </is>
      </c>
      <c r="F6" s="440" t="inlineStr">
        <is>
          <t>별정직
Excepted
service</t>
        </is>
      </c>
      <c r="G6" s="440" t="inlineStr">
        <is>
          <t>특정직
Special
service</t>
        </is>
      </c>
      <c r="H6" s="422" t="inlineStr">
        <is>
          <t>고위
공무원
Senior civil service</t>
        </is>
      </c>
      <c r="I6" s="532" t="inlineStr">
        <is>
          <t>일반직 General service</t>
        </is>
      </c>
      <c r="J6" s="533" t="n"/>
      <c r="K6" s="533" t="n"/>
      <c r="L6" s="533" t="n"/>
      <c r="M6" s="533" t="n"/>
      <c r="N6" s="533" t="n"/>
      <c r="O6" s="533" t="n"/>
      <c r="P6" s="533" t="n"/>
      <c r="Q6" s="533" t="n"/>
      <c r="R6" s="533" t="n"/>
      <c r="S6" s="533" t="n"/>
      <c r="T6" s="533" t="n"/>
      <c r="U6" s="534" t="n"/>
      <c r="V6" s="537" t="inlineStr">
        <is>
          <t>Year &amp; 
Cause</t>
        </is>
      </c>
    </row>
    <row r="7" ht="15.75" customHeight="1">
      <c r="A7" s="430" t="n"/>
      <c r="C7" s="453" t="inlineStr">
        <is>
          <t>남
Male</t>
        </is>
      </c>
      <c r="D7" s="531" t="inlineStr">
        <is>
          <t>여
Female</t>
        </is>
      </c>
      <c r="E7" s="413" t="n"/>
      <c r="F7" s="413" t="n"/>
      <c r="G7" s="413" t="n"/>
      <c r="H7" s="413" t="n"/>
      <c r="I7" s="78" t="n"/>
      <c r="J7" s="79" t="n"/>
      <c r="K7" s="80" t="n"/>
      <c r="L7" s="526" t="inlineStr">
        <is>
          <t>4급
Grade 4</t>
        </is>
      </c>
      <c r="M7" s="531" t="inlineStr">
        <is>
          <t>5급
Grade 5</t>
        </is>
      </c>
      <c r="N7" s="527" t="inlineStr">
        <is>
          <t>6급
Grade 6</t>
        </is>
      </c>
      <c r="O7" s="531" t="inlineStr">
        <is>
          <t>7급
Grade 7</t>
        </is>
      </c>
      <c r="P7" s="531" t="inlineStr">
        <is>
          <t>8급
Grade 8</t>
        </is>
      </c>
      <c r="Q7" s="531" t="inlineStr">
        <is>
          <t>9급
Grade 9</t>
        </is>
      </c>
      <c r="R7" s="530" t="inlineStr">
        <is>
          <t>연구직
Research service</t>
        </is>
      </c>
      <c r="S7" s="531" t="inlineStr">
        <is>
          <t>지도직
Instruction service</t>
        </is>
      </c>
      <c r="T7" s="531" t="inlineStr">
        <is>
          <t>임기제 Fixed-term(General)</t>
        </is>
      </c>
      <c r="U7" s="535" t="inlineStr">
        <is>
          <t>기타 Others</t>
        </is>
      </c>
      <c r="V7" s="433" t="n"/>
    </row>
    <row r="8" ht="15.75" customHeight="1">
      <c r="A8" s="430" t="n"/>
      <c r="C8" s="429" t="n"/>
      <c r="D8" s="413" t="n"/>
      <c r="E8" s="413" t="n"/>
      <c r="F8" s="413" t="n"/>
      <c r="G8" s="413" t="n"/>
      <c r="H8" s="413" t="n"/>
      <c r="I8" s="526" t="inlineStr">
        <is>
          <t>계
Total</t>
        </is>
      </c>
      <c r="J8" s="531" t="inlineStr">
        <is>
          <t>남
Male</t>
        </is>
      </c>
      <c r="K8" s="531" t="inlineStr">
        <is>
          <t>여
Female</t>
        </is>
      </c>
      <c r="L8" s="413" t="n"/>
      <c r="M8" s="413" t="n"/>
      <c r="N8" s="410" t="n"/>
      <c r="O8" s="413" t="n"/>
      <c r="P8" s="413" t="n"/>
      <c r="Q8" s="413" t="n"/>
      <c r="R8" s="413" t="n"/>
      <c r="S8" s="413" t="n"/>
      <c r="T8" s="413" t="n"/>
      <c r="U8" s="416" t="n"/>
      <c r="V8" s="433" t="n"/>
    </row>
    <row r="9" ht="15.75" customHeight="1">
      <c r="A9" s="430" t="n"/>
      <c r="C9" s="429" t="n"/>
      <c r="D9" s="413" t="n"/>
      <c r="E9" s="413" t="n"/>
      <c r="F9" s="413" t="n"/>
      <c r="G9" s="413" t="n"/>
      <c r="H9" s="413" t="n"/>
      <c r="I9" s="413" t="n"/>
      <c r="J9" s="413" t="n"/>
      <c r="K9" s="413" t="n"/>
      <c r="L9" s="413" t="n"/>
      <c r="M9" s="413" t="n"/>
      <c r="N9" s="410" t="n"/>
      <c r="O9" s="413" t="n"/>
      <c r="P9" s="413" t="n"/>
      <c r="Q9" s="413" t="n"/>
      <c r="R9" s="413" t="n"/>
      <c r="S9" s="413" t="n"/>
      <c r="T9" s="413" t="n"/>
      <c r="U9" s="416" t="n"/>
      <c r="V9" s="433" t="n"/>
    </row>
    <row r="10" ht="15.75" customHeight="1">
      <c r="A10" s="444" t="n"/>
      <c r="B10" s="425" t="n"/>
      <c r="C10" s="454" t="n"/>
      <c r="D10" s="414" t="n"/>
      <c r="E10" s="419" t="n"/>
      <c r="F10" s="419" t="n"/>
      <c r="G10" s="419" t="n"/>
      <c r="H10" s="414" t="n"/>
      <c r="I10" s="414" t="n"/>
      <c r="J10" s="414" t="n"/>
      <c r="K10" s="414" t="n"/>
      <c r="L10" s="414" t="n"/>
      <c r="M10" s="414" t="n"/>
      <c r="N10" s="528" t="n"/>
      <c r="O10" s="414" t="n"/>
      <c r="P10" s="414" t="n"/>
      <c r="Q10" s="414" t="n"/>
      <c r="R10" s="414" t="n"/>
      <c r="S10" s="414" t="n"/>
      <c r="T10" s="414" t="n"/>
      <c r="U10" s="417" t="n"/>
      <c r="V10" s="434" t="n"/>
    </row>
    <row r="11" ht="30" customHeight="1">
      <c r="A11" s="468" t="n">
        <v>2020</v>
      </c>
      <c r="B11" s="690" t="n">
        <v>30</v>
      </c>
      <c r="C11" s="691" t="n">
        <v>25</v>
      </c>
      <c r="D11" s="691" t="n">
        <v>5</v>
      </c>
      <c r="E11" s="691" t="n">
        <v>0</v>
      </c>
      <c r="F11" s="691" t="n">
        <v>0</v>
      </c>
      <c r="G11" s="691" t="n">
        <v>0</v>
      </c>
      <c r="H11" s="691" t="n">
        <v>0</v>
      </c>
      <c r="I11" s="691" t="n">
        <v>30</v>
      </c>
      <c r="J11" s="691" t="n">
        <v>25</v>
      </c>
      <c r="K11" s="691" t="n">
        <v>5</v>
      </c>
      <c r="L11" s="691" t="n">
        <v>3</v>
      </c>
      <c r="M11" s="691" t="n">
        <v>9</v>
      </c>
      <c r="N11" s="691" t="n">
        <v>10</v>
      </c>
      <c r="O11" s="691" t="n">
        <v>0</v>
      </c>
      <c r="P11" s="691" t="n">
        <v>3</v>
      </c>
      <c r="Q11" s="691" t="n">
        <v>2</v>
      </c>
      <c r="R11" s="691" t="n">
        <v>0</v>
      </c>
      <c r="S11" s="691" t="n">
        <v>3</v>
      </c>
      <c r="T11" s="691" t="n">
        <v>0</v>
      </c>
      <c r="U11" s="691" t="n">
        <v>0</v>
      </c>
      <c r="V11" s="31" t="n">
        <v>2020</v>
      </c>
    </row>
    <row r="12" ht="30" customHeight="1">
      <c r="A12" s="468" t="n">
        <v>2021</v>
      </c>
      <c r="B12" s="690" t="n">
        <v>43</v>
      </c>
      <c r="C12" s="691" t="n">
        <v>32</v>
      </c>
      <c r="D12" s="691" t="n">
        <v>11</v>
      </c>
      <c r="E12" s="691" t="n">
        <v>0</v>
      </c>
      <c r="F12" s="691" t="n">
        <v>0</v>
      </c>
      <c r="G12" s="691" t="n">
        <v>0</v>
      </c>
      <c r="H12" s="691" t="n">
        <v>0</v>
      </c>
      <c r="I12" s="691" t="n">
        <v>43</v>
      </c>
      <c r="J12" s="691" t="n">
        <v>32</v>
      </c>
      <c r="K12" s="691" t="n">
        <v>11</v>
      </c>
      <c r="L12" s="691" t="n">
        <v>1</v>
      </c>
      <c r="M12" s="691" t="n">
        <v>6</v>
      </c>
      <c r="N12" s="691" t="n">
        <v>0</v>
      </c>
      <c r="O12" s="691" t="n">
        <v>8</v>
      </c>
      <c r="P12" s="691" t="n">
        <v>22</v>
      </c>
      <c r="Q12" s="691" t="n">
        <v>2</v>
      </c>
      <c r="R12" s="691" t="n">
        <v>0</v>
      </c>
      <c r="S12" s="691" t="n">
        <v>3</v>
      </c>
      <c r="T12" s="691" t="n">
        <v>0</v>
      </c>
      <c r="U12" s="691" t="n">
        <v>1</v>
      </c>
      <c r="V12" s="31" t="n">
        <v>2021</v>
      </c>
    </row>
    <row r="13" ht="30" customHeight="1">
      <c r="A13" s="468" t="n">
        <v>2022</v>
      </c>
      <c r="B13" s="690" t="n">
        <v>35</v>
      </c>
      <c r="C13" s="691" t="n">
        <v>16</v>
      </c>
      <c r="D13" s="691" t="n">
        <v>19</v>
      </c>
      <c r="E13" s="691" t="n">
        <v>0</v>
      </c>
      <c r="F13" s="691" t="n">
        <v>0</v>
      </c>
      <c r="G13" s="691" t="n">
        <v>0</v>
      </c>
      <c r="H13" s="691" t="n">
        <v>0</v>
      </c>
      <c r="I13" s="691" t="n">
        <v>35</v>
      </c>
      <c r="J13" s="691" t="n">
        <v>16</v>
      </c>
      <c r="K13" s="691" t="n">
        <v>19</v>
      </c>
      <c r="L13" s="691" t="n">
        <v>2</v>
      </c>
      <c r="M13" s="691" t="n">
        <v>5</v>
      </c>
      <c r="N13" s="691" t="n">
        <v>8</v>
      </c>
      <c r="O13" s="691" t="n">
        <v>2</v>
      </c>
      <c r="P13" s="691" t="n">
        <v>8</v>
      </c>
      <c r="Q13" s="691" t="n">
        <v>4</v>
      </c>
      <c r="R13" s="691" t="n">
        <v>0</v>
      </c>
      <c r="S13" s="691" t="n">
        <v>0</v>
      </c>
      <c r="T13" s="691" t="n">
        <v>6</v>
      </c>
      <c r="U13" s="691" t="n">
        <v>0</v>
      </c>
      <c r="V13" s="31" t="n">
        <v>2022</v>
      </c>
    </row>
    <row r="14" ht="30" customHeight="1">
      <c r="A14" s="468" t="n">
        <v>2023</v>
      </c>
      <c r="B14" s="690" t="n">
        <v>26</v>
      </c>
      <c r="C14" s="691" t="n">
        <v>19</v>
      </c>
      <c r="D14" s="691" t="n">
        <v>7</v>
      </c>
      <c r="E14" s="691" t="n">
        <v>0</v>
      </c>
      <c r="F14" s="691" t="n">
        <v>0</v>
      </c>
      <c r="G14" s="691" t="n">
        <v>0</v>
      </c>
      <c r="H14" s="691" t="n">
        <v>0</v>
      </c>
      <c r="I14" s="691" t="n">
        <v>26</v>
      </c>
      <c r="J14" s="691" t="n">
        <v>19</v>
      </c>
      <c r="K14" s="691" t="n">
        <v>7</v>
      </c>
      <c r="L14" s="691" t="n">
        <v>2</v>
      </c>
      <c r="M14" s="691" t="n">
        <v>5</v>
      </c>
      <c r="N14" s="691" t="n">
        <v>8</v>
      </c>
      <c r="O14" s="691" t="n">
        <v>2</v>
      </c>
      <c r="P14" s="691" t="n">
        <v>2</v>
      </c>
      <c r="Q14" s="691" t="n">
        <v>3</v>
      </c>
      <c r="R14" s="691" t="n">
        <v>0</v>
      </c>
      <c r="S14" s="691" t="n">
        <v>0</v>
      </c>
      <c r="T14" s="691" t="n">
        <v>4</v>
      </c>
      <c r="U14" s="691" t="n">
        <v>0</v>
      </c>
      <c r="V14" s="31" t="n">
        <v>2023</v>
      </c>
    </row>
    <row r="15" ht="30" customFormat="1" customHeight="1" s="550">
      <c r="A15" s="203" t="n">
        <v>2024</v>
      </c>
      <c r="B15" s="695">
        <f>SUM(C15:D15)</f>
        <v/>
      </c>
      <c r="C15" s="696">
        <f>SUM(C17:C22)</f>
        <v/>
      </c>
      <c r="D15" s="696">
        <f>SUM(D17:D22)</f>
        <v/>
      </c>
      <c r="E15" s="696">
        <f>SUM(E17:E22)</f>
        <v/>
      </c>
      <c r="F15" s="696">
        <f>SUM(F17:F22)</f>
        <v/>
      </c>
      <c r="G15" s="696">
        <f>SUM(G17:G22)</f>
        <v/>
      </c>
      <c r="H15" s="696">
        <f>SUM(H17:H22)</f>
        <v/>
      </c>
      <c r="I15" s="696">
        <f>SUM(I17:I22)</f>
        <v/>
      </c>
      <c r="J15" s="696">
        <f>SUM(J17:J22)</f>
        <v/>
      </c>
      <c r="K15" s="696">
        <f>SUM(K17:K22)</f>
        <v/>
      </c>
      <c r="L15" s="696">
        <f>SUM(L17:L22)</f>
        <v/>
      </c>
      <c r="M15" s="696">
        <f>SUM(M17:M22)</f>
        <v/>
      </c>
      <c r="N15" s="696">
        <f>SUM(N17:N22)</f>
        <v/>
      </c>
      <c r="O15" s="696">
        <f>SUM(O17:O22)</f>
        <v/>
      </c>
      <c r="P15" s="696">
        <f>SUM(P17:P22)</f>
        <v/>
      </c>
      <c r="Q15" s="696">
        <f>SUM(Q17:Q22)</f>
        <v/>
      </c>
      <c r="R15" s="696">
        <f>SUM(R17:R22)</f>
        <v/>
      </c>
      <c r="S15" s="696">
        <f>SUM(S17:S22)</f>
        <v/>
      </c>
      <c r="T15" s="696">
        <f>SUM(T17:T22)</f>
        <v/>
      </c>
      <c r="U15" s="696">
        <f>SUM(U17:U22)</f>
        <v/>
      </c>
      <c r="V15" s="172" t="n">
        <v>2024</v>
      </c>
    </row>
    <row r="16" ht="30" customHeight="1">
      <c r="B16" s="690" t="n"/>
      <c r="C16" s="691" t="n"/>
      <c r="D16" s="691" t="n"/>
      <c r="E16" s="691" t="n"/>
      <c r="F16" s="691" t="n"/>
      <c r="G16" s="691" t="n"/>
      <c r="H16" s="691" t="n"/>
      <c r="I16" s="691" t="n"/>
      <c r="J16" s="691" t="n"/>
      <c r="K16" s="691" t="n"/>
      <c r="L16" s="691" t="n"/>
      <c r="M16" s="691" t="n"/>
      <c r="N16" s="691" t="n"/>
      <c r="O16" s="691" t="n"/>
      <c r="P16" s="691" t="n"/>
      <c r="Q16" s="691" t="n"/>
      <c r="R16" s="691" t="n"/>
      <c r="S16" s="691" t="n"/>
      <c r="T16" s="691" t="n"/>
      <c r="U16" s="691" t="n"/>
      <c r="V16" s="32" t="n"/>
    </row>
    <row r="17" ht="44.25" customHeight="1">
      <c r="A17" s="123" t="inlineStr">
        <is>
          <t>의원면직</t>
        </is>
      </c>
      <c r="B17" s="690">
        <f>SUM(C17:D17)</f>
        <v/>
      </c>
      <c r="C17" s="691">
        <f>SUM(J17)</f>
        <v/>
      </c>
      <c r="D17" s="691">
        <f>SUM(K17)</f>
        <v/>
      </c>
      <c r="E17" s="729" t="n">
        <v>0</v>
      </c>
      <c r="F17" s="729" t="n">
        <v>0</v>
      </c>
      <c r="G17" s="729" t="n">
        <v>0</v>
      </c>
      <c r="H17" s="729" t="n">
        <v>0</v>
      </c>
      <c r="I17" s="691">
        <f>SUM(J17:K17)</f>
        <v/>
      </c>
      <c r="J17" s="729" t="n">
        <v>4</v>
      </c>
      <c r="K17" s="729" t="n">
        <v>1</v>
      </c>
      <c r="L17" s="729" t="n"/>
      <c r="M17" s="729" t="n"/>
      <c r="N17" s="729" t="n"/>
      <c r="O17" s="729" t="n">
        <v>1</v>
      </c>
      <c r="P17" s="729" t="n"/>
      <c r="Q17" s="729" t="n">
        <v>2</v>
      </c>
      <c r="R17" s="729" t="n"/>
      <c r="S17" s="729" t="n"/>
      <c r="T17" s="729" t="n">
        <v>2</v>
      </c>
      <c r="U17" s="729" t="n"/>
      <c r="V17" s="124" t="inlineStr">
        <is>
          <t>requested retirement</t>
        </is>
      </c>
    </row>
    <row r="18" ht="44.25" customHeight="1">
      <c r="A18" s="123" t="inlineStr">
        <is>
          <t>당연퇴직</t>
        </is>
      </c>
      <c r="B18" s="690">
        <f>SUM(C18:D18)</f>
        <v/>
      </c>
      <c r="C18" s="691">
        <f>SUM(J18)</f>
        <v/>
      </c>
      <c r="D18" s="691">
        <f>SUM(K18)</f>
        <v/>
      </c>
      <c r="E18" s="729" t="n">
        <v>0</v>
      </c>
      <c r="F18" s="729" t="n">
        <v>0</v>
      </c>
      <c r="G18" s="729" t="n">
        <v>0</v>
      </c>
      <c r="H18" s="729" t="n">
        <v>0</v>
      </c>
      <c r="I18" s="691">
        <f>SUM(J18:K18)</f>
        <v/>
      </c>
      <c r="J18" s="729" t="n">
        <v>5</v>
      </c>
      <c r="K18" s="729" t="n">
        <v>6</v>
      </c>
      <c r="L18" s="729" t="n"/>
      <c r="M18" s="729" t="n"/>
      <c r="N18" s="729" t="n">
        <v>10</v>
      </c>
      <c r="O18" s="729" t="n"/>
      <c r="P18" s="729" t="n"/>
      <c r="Q18" s="729" t="n"/>
      <c r="R18" s="729" t="n"/>
      <c r="S18" s="729" t="n"/>
      <c r="T18" s="729" t="n">
        <v>1</v>
      </c>
      <c r="U18" s="729" t="n"/>
      <c r="V18" s="124" t="inlineStr">
        <is>
          <t>natural retirement</t>
        </is>
      </c>
    </row>
    <row r="19" ht="44.25" customHeight="1">
      <c r="A19" s="123" t="inlineStr">
        <is>
          <t>명예퇴직</t>
        </is>
      </c>
      <c r="B19" s="690">
        <f>SUM(C19:D19)</f>
        <v/>
      </c>
      <c r="C19" s="691">
        <f>SUM(J19)</f>
        <v/>
      </c>
      <c r="D19" s="691">
        <f>SUM(K19)</f>
        <v/>
      </c>
      <c r="E19" s="729" t="n">
        <v>0</v>
      </c>
      <c r="F19" s="729" t="n">
        <v>0</v>
      </c>
      <c r="G19" s="729" t="n">
        <v>0</v>
      </c>
      <c r="H19" s="729" t="n">
        <v>0</v>
      </c>
      <c r="I19" s="691">
        <f>SUM(J19:K19)</f>
        <v/>
      </c>
      <c r="J19" s="729" t="n">
        <v>12</v>
      </c>
      <c r="K19" s="729" t="n">
        <v>1</v>
      </c>
      <c r="L19" s="729" t="n">
        <v>4</v>
      </c>
      <c r="M19" s="729" t="n">
        <v>5</v>
      </c>
      <c r="N19" s="729" t="n">
        <v>3</v>
      </c>
      <c r="O19" s="729" t="n"/>
      <c r="P19" s="729" t="n"/>
      <c r="Q19" s="729" t="n"/>
      <c r="R19" s="729" t="n"/>
      <c r="S19" s="729" t="n">
        <v>1</v>
      </c>
      <c r="T19" s="729" t="n"/>
      <c r="U19" s="729" t="n"/>
      <c r="V19" s="124" t="inlineStr">
        <is>
          <t>Honourable Retirement</t>
        </is>
      </c>
    </row>
    <row r="20" ht="44.25" customHeight="1">
      <c r="A20" s="123" t="inlineStr">
        <is>
          <t>조기퇴직</t>
        </is>
      </c>
      <c r="B20" s="690">
        <f>SUM(C20:D20)</f>
        <v/>
      </c>
      <c r="C20" s="691">
        <f>SUM(J20)</f>
        <v/>
      </c>
      <c r="D20" s="691">
        <f>SUM(K20)</f>
        <v/>
      </c>
      <c r="E20" s="729" t="n">
        <v>0</v>
      </c>
      <c r="F20" s="729" t="n">
        <v>0</v>
      </c>
      <c r="G20" s="729" t="n">
        <v>0</v>
      </c>
      <c r="H20" s="729" t="n">
        <v>0</v>
      </c>
      <c r="I20" s="691">
        <f>SUM(J20:K20)</f>
        <v/>
      </c>
      <c r="J20" s="729" t="n"/>
      <c r="K20" s="729" t="n"/>
      <c r="L20" s="729" t="n"/>
      <c r="M20" s="729" t="n"/>
      <c r="N20" s="729" t="n"/>
      <c r="O20" s="729" t="n"/>
      <c r="P20" s="729" t="n"/>
      <c r="Q20" s="729" t="n"/>
      <c r="R20" s="729" t="n"/>
      <c r="S20" s="729" t="n"/>
      <c r="T20" s="729" t="n"/>
      <c r="U20" s="729" t="n"/>
      <c r="V20" s="124" t="inlineStr">
        <is>
          <t>Early retirement</t>
        </is>
      </c>
    </row>
    <row r="21" ht="44.25" customHeight="1">
      <c r="A21" s="123" t="inlineStr">
        <is>
          <t>사망</t>
        </is>
      </c>
      <c r="B21" s="690">
        <f>SUM(C21:D21)</f>
        <v/>
      </c>
      <c r="C21" s="691">
        <f>SUM(J21)</f>
        <v/>
      </c>
      <c r="D21" s="691">
        <f>SUM(K21)</f>
        <v/>
      </c>
      <c r="E21" s="729" t="n">
        <v>0</v>
      </c>
      <c r="F21" s="729" t="n">
        <v>0</v>
      </c>
      <c r="G21" s="729" t="n">
        <v>0</v>
      </c>
      <c r="H21" s="729" t="n">
        <v>0</v>
      </c>
      <c r="I21" s="691">
        <f>SUM(J21:K21)</f>
        <v/>
      </c>
      <c r="J21" s="729" t="n"/>
      <c r="K21" s="729" t="n"/>
      <c r="L21" s="729" t="n"/>
      <c r="M21" s="729" t="n"/>
      <c r="N21" s="729" t="n"/>
      <c r="O21" s="729" t="n"/>
      <c r="P21" s="729" t="n"/>
      <c r="Q21" s="729" t="n"/>
      <c r="R21" s="729" t="n"/>
      <c r="S21" s="729" t="n"/>
      <c r="T21" s="729" t="n"/>
      <c r="U21" s="729" t="n"/>
      <c r="V21" s="124" t="inlineStr">
        <is>
          <t>Death</t>
        </is>
      </c>
    </row>
    <row r="22" ht="44.25" customHeight="1" thickBot="1">
      <c r="A22" s="123" t="inlineStr">
        <is>
          <t>징계퇴직</t>
        </is>
      </c>
      <c r="B22" s="690">
        <f>SUM(C22:D22)</f>
        <v/>
      </c>
      <c r="C22" s="691">
        <f>SUM(J22)</f>
        <v/>
      </c>
      <c r="D22" s="691">
        <f>SUM(K22)</f>
        <v/>
      </c>
      <c r="E22" s="729" t="n">
        <v>0</v>
      </c>
      <c r="F22" s="729" t="n">
        <v>0</v>
      </c>
      <c r="G22" s="729" t="n">
        <v>0</v>
      </c>
      <c r="H22" s="729" t="n">
        <v>0</v>
      </c>
      <c r="I22" s="691">
        <f>SUM(J22:K22)</f>
        <v/>
      </c>
      <c r="J22" s="729" t="n"/>
      <c r="K22" s="729" t="n"/>
      <c r="L22" s="729" t="n"/>
      <c r="M22" s="729" t="n"/>
      <c r="N22" s="729" t="n"/>
      <c r="O22" s="729" t="n"/>
      <c r="P22" s="729" t="n"/>
      <c r="Q22" s="729" t="n"/>
      <c r="R22" s="729" t="n"/>
      <c r="S22" s="729" t="n"/>
      <c r="T22" s="729" t="n"/>
      <c r="U22" s="729" t="n"/>
      <c r="V22" s="125" t="inlineStr">
        <is>
          <t>Disciplinary retirement</t>
        </is>
      </c>
    </row>
    <row r="23" ht="15" customHeight="1">
      <c r="A23" s="133" t="inlineStr">
        <is>
          <t>자료 : 총무과, 2014년 부터 양식 남녀 성별구분 항목 추가, 2017년 부터 표항목 추가(관리운영직, 임기제) 및 삭제(기능직, 계약직, 고용직), 2021년부터 사유 변경 및 임기제, 기타 성별 삭제</t>
        </is>
      </c>
      <c r="B23" s="133" t="n"/>
      <c r="C23" s="133" t="n"/>
      <c r="D23" s="133" t="n"/>
      <c r="E23" s="133" t="n"/>
      <c r="F23" s="133" t="n"/>
      <c r="G23" s="133" t="n"/>
      <c r="H23" s="133" t="n"/>
      <c r="I23" s="133" t="n"/>
      <c r="J23" s="133" t="n"/>
      <c r="K23" s="133" t="n"/>
      <c r="L23" s="133" t="n"/>
      <c r="M23" s="133" t="n"/>
      <c r="N23" s="133" t="n"/>
      <c r="O23" s="133" t="n"/>
      <c r="P23" s="133" t="n"/>
      <c r="Q23" s="133" t="n"/>
      <c r="R23" s="133" t="n"/>
      <c r="S23" s="133" t="n"/>
      <c r="T23" s="133" t="n"/>
      <c r="U23" s="133" t="n"/>
    </row>
  </sheetData>
  <mergeCells count="25">
    <mergeCell ref="L7:L10"/>
    <mergeCell ref="N7:N10"/>
    <mergeCell ref="B6:B10"/>
    <mergeCell ref="R7:R10"/>
    <mergeCell ref="A4:V4"/>
    <mergeCell ref="M7:M10"/>
    <mergeCell ref="S7:S10"/>
    <mergeCell ref="U7:U10"/>
    <mergeCell ref="D7:D10"/>
    <mergeCell ref="I6:U6"/>
    <mergeCell ref="J8:J10"/>
    <mergeCell ref="P7:P10"/>
    <mergeCell ref="C7:C10"/>
    <mergeCell ref="T7:T10"/>
    <mergeCell ref="F6:F10"/>
    <mergeCell ref="H6:H10"/>
    <mergeCell ref="A6:A10"/>
    <mergeCell ref="O7:O10"/>
    <mergeCell ref="I8:I10"/>
    <mergeCell ref="Q7:Q10"/>
    <mergeCell ref="K8:K10"/>
    <mergeCell ref="E6:E10"/>
    <mergeCell ref="A3:V3"/>
    <mergeCell ref="V6:V10"/>
    <mergeCell ref="G6:G10"/>
  </mergeCells>
  <pageMargins left="0.7480314960629921" right="0.83" top="0.68" bottom="0.984251968503937" header="0.5118110236220472" footer="0.5118110236220472"/>
  <pageSetup orientation="portrait" paperSize="9" scale="47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AJ43"/>
  <sheetViews>
    <sheetView showGridLines="0" view="pageBreakPreview" zoomScale="85" zoomScaleNormal="100" zoomScaleSheetLayoutView="85" workbookViewId="0">
      <selection activeCell="F36" sqref="F36"/>
    </sheetView>
  </sheetViews>
  <sheetFormatPr baseColWidth="8" defaultRowHeight="11.25"/>
  <cols>
    <col width="6.109375" customWidth="1" style="447" min="1" max="1"/>
    <col width="11.5546875" customWidth="1" style="447" min="2" max="2"/>
    <col width="7.33203125" customWidth="1" style="447" min="3" max="10"/>
    <col width="6.5546875" customWidth="1" style="447" min="11" max="11"/>
    <col width="6.109375" customWidth="1" style="447" min="12" max="12"/>
    <col width="7.88671875" customWidth="1" style="447" min="13" max="14"/>
    <col width="7.33203125" customWidth="1" style="447" min="15" max="16"/>
    <col width="6.6640625" customWidth="1" style="447" min="17" max="17"/>
    <col width="6.5546875" customWidth="1" style="447" min="18" max="18"/>
    <col width="6.77734375" customWidth="1" style="447" min="19" max="19"/>
    <col width="6.44140625" customWidth="1" style="447" min="20" max="20"/>
    <col width="6.77734375" customWidth="1" style="447" min="21" max="21"/>
    <col width="5.77734375" customWidth="1" style="447" min="22" max="22"/>
    <col width="5" customWidth="1" style="447" min="23" max="23"/>
    <col width="4.77734375" customWidth="1" style="447" min="24" max="24"/>
    <col width="9.44140625" customWidth="1" style="447" min="25" max="25"/>
    <col width="8.109375" customWidth="1" style="447" min="26" max="26"/>
    <col width="6.77734375" customWidth="1" style="447" min="27" max="27"/>
    <col width="6.109375" customWidth="1" style="447" min="28" max="28"/>
    <col width="7.109375" customWidth="1" style="447" min="29" max="29"/>
    <col width="9.44140625" customWidth="1" style="447" min="30" max="30"/>
    <col width="8.88671875" customWidth="1" style="447" min="31" max="31"/>
    <col width="8.88671875" customWidth="1" style="447" min="32" max="16384"/>
  </cols>
  <sheetData>
    <row r="1" ht="15" customHeight="1">
      <c r="A1" s="447" t="inlineStr">
        <is>
          <t>ⅩⅥ. 공공행정 및 사법</t>
        </is>
      </c>
      <c r="T1" s="70" t="n"/>
      <c r="AJ1" s="70" t="inlineStr">
        <is>
          <t>ⅩⅥ. Public Administration and Justice</t>
        </is>
      </c>
    </row>
    <row r="2" ht="15" customHeight="1">
      <c r="T2" s="70" t="n"/>
      <c r="AJ2" s="70" t="n"/>
    </row>
    <row r="3" ht="24.95" customFormat="1" customHeight="1" s="437">
      <c r="A3" s="449" t="inlineStr">
        <is>
          <t>8. 관내 관공서 및 주요기관</t>
        </is>
      </c>
    </row>
    <row r="4" ht="24.95" customFormat="1" customHeight="1" s="437">
      <c r="A4" s="556" t="inlineStr">
        <is>
          <t>8. Government and Public Offices and Major Organizations</t>
        </is>
      </c>
    </row>
    <row r="5" ht="15" customHeight="1" thickBot="1">
      <c r="A5" s="53" t="inlineStr">
        <is>
          <t>단위 : 개소</t>
        </is>
      </c>
      <c r="T5" s="70" t="n"/>
      <c r="U5" s="53" t="n"/>
      <c r="V5" s="53" t="n"/>
      <c r="W5" s="53" t="n"/>
      <c r="X5" s="62" t="n"/>
      <c r="Y5" s="53" t="n"/>
      <c r="Z5" s="53" t="n"/>
      <c r="AA5" s="53" t="n"/>
      <c r="AB5" s="53" t="n"/>
      <c r="AC5" s="53" t="n"/>
      <c r="AD5" s="53" t="n"/>
      <c r="AE5" s="63" t="n"/>
      <c r="AF5" s="63" t="n"/>
      <c r="AG5" s="63" t="n"/>
      <c r="AH5" s="63" t="n"/>
      <c r="AI5" s="63" t="n"/>
      <c r="AJ5" s="70" t="inlineStr">
        <is>
          <t>Unit : number</t>
        </is>
      </c>
    </row>
    <row r="6" ht="15" customHeight="1">
      <c r="A6" s="539" t="inlineStr">
        <is>
          <t>연별 및 읍면별
Year &amp; Eup, 
Myeon</t>
        </is>
      </c>
      <c r="B6" s="406" t="n"/>
      <c r="C6" s="546" t="inlineStr">
        <is>
          <t>총 계
Total</t>
        </is>
      </c>
      <c r="D6" s="467" t="inlineStr">
        <is>
          <t>지방행정관서
Local administrative offices and agencies</t>
        </is>
      </c>
      <c r="E6" s="406" t="n"/>
      <c r="F6" s="406" t="n"/>
      <c r="G6" s="406" t="n"/>
      <c r="H6" s="406" t="n"/>
      <c r="I6" s="406" t="n"/>
      <c r="J6" s="452" t="n"/>
      <c r="K6" s="547" t="inlineStr">
        <is>
          <t>경찰·소방관서
Police &amp; fire-fighting stations</t>
        </is>
      </c>
      <c r="L6" s="406" t="n"/>
      <c r="M6" s="406" t="n"/>
      <c r="N6" s="406" t="n"/>
      <c r="O6" s="406" t="n"/>
      <c r="P6" s="452" t="n"/>
      <c r="Q6" s="467" t="inlineStr">
        <is>
          <t>법원·검찰관서
Court &amp; prosecutions offices</t>
        </is>
      </c>
      <c r="R6" s="406" t="n"/>
      <c r="S6" s="406" t="n"/>
      <c r="T6" s="452" t="n"/>
      <c r="U6" s="547" t="inlineStr">
        <is>
          <t>보훈청
Patriot &amp; veteran office</t>
        </is>
      </c>
      <c r="V6" s="553" t="inlineStr">
        <is>
          <t>교육청
Educa-tional
office</t>
        </is>
      </c>
      <c r="W6" s="467" t="inlineStr">
        <is>
          <t>우체국관서
Post office</t>
        </is>
      </c>
      <c r="X6" s="467" t="inlineStr">
        <is>
          <t>세무서
Tax office</t>
        </is>
      </c>
      <c r="Y6" s="558" t="inlineStr">
        <is>
          <t>국립농산물
품질관리원
출장소
National agriculture products quality management service</t>
        </is>
      </c>
      <c r="Z6" s="467" t="inlineStr">
        <is>
          <t>기타중앙
직속기관2)
Other central government agency</t>
        </is>
      </c>
      <c r="AA6" s="467" t="inlineStr">
        <is>
          <t xml:space="preserve">전화국
Telephone office
</t>
        </is>
      </c>
      <c r="AB6" s="467" t="inlineStr">
        <is>
          <t>방송사
Broad-casting
station</t>
        </is>
      </c>
      <c r="AC6" s="559" t="inlineStr">
        <is>
          <t xml:space="preserve"> 신문사3)  
News
paper
company</t>
        </is>
      </c>
      <c r="AD6" s="554" t="inlineStr">
        <is>
          <t>한국
농어촌공사
Korea agricultural &amp; rural infrastructure corporation</t>
        </is>
      </c>
      <c r="AE6" s="552" t="inlineStr">
        <is>
          <t>협동조합
Cooperative associations</t>
        </is>
      </c>
      <c r="AF6" s="406" t="n"/>
      <c r="AG6" s="406" t="n"/>
      <c r="AH6" s="406" t="n"/>
      <c r="AI6" s="406" t="n"/>
      <c r="AJ6" s="89" t="n"/>
    </row>
    <row r="7" ht="15" customHeight="1">
      <c r="A7" s="540" t="n"/>
      <c r="C7" s="403" t="n"/>
      <c r="D7" s="465" t="n"/>
      <c r="E7" s="425" t="n"/>
      <c r="F7" s="425" t="n"/>
      <c r="G7" s="425" t="n"/>
      <c r="H7" s="425" t="n"/>
      <c r="I7" s="425" t="n"/>
      <c r="J7" s="411" t="n"/>
      <c r="K7" s="425" t="n"/>
      <c r="L7" s="425" t="n"/>
      <c r="M7" s="425" t="n"/>
      <c r="N7" s="425" t="n"/>
      <c r="O7" s="425" t="n"/>
      <c r="P7" s="411" t="n"/>
      <c r="Q7" s="465" t="n"/>
      <c r="R7" s="425" t="n"/>
      <c r="S7" s="425" t="n"/>
      <c r="T7" s="411" t="n"/>
      <c r="U7" s="410" t="n"/>
      <c r="V7" s="413" t="n"/>
      <c r="W7" s="413" t="n"/>
      <c r="X7" s="413" t="n"/>
      <c r="Y7" s="413" t="n"/>
      <c r="Z7" s="413" t="n"/>
      <c r="AA7" s="413" t="n"/>
      <c r="AB7" s="413" t="n"/>
      <c r="AC7" s="413" t="n"/>
      <c r="AD7" s="413" t="n"/>
      <c r="AE7" s="425" t="n"/>
      <c r="AF7" s="425" t="n"/>
      <c r="AG7" s="425" t="n"/>
      <c r="AH7" s="425" t="n"/>
      <c r="AI7" s="425" t="n"/>
      <c r="AJ7" s="136" t="n"/>
    </row>
    <row r="8" ht="21" customHeight="1">
      <c r="A8" s="540" t="n"/>
      <c r="C8" s="403" t="n"/>
      <c r="D8" s="462" t="inlineStr">
        <is>
          <t>시군청
Si, Gun</t>
        </is>
      </c>
      <c r="E8" s="462" t="inlineStr">
        <is>
          <t>읍면동
Eup, Myeon &amp; Dong office</t>
        </is>
      </c>
      <c r="F8" s="462" t="inlineStr">
        <is>
          <t>직속기관
Direct agencies</t>
        </is>
      </c>
      <c r="G8" s="462" t="inlineStr">
        <is>
          <t>출장소
Branch Offices</t>
        </is>
      </c>
      <c r="H8" s="548" t="n"/>
      <c r="I8" s="462" t="inlineStr">
        <is>
          <t>사업소
Affiliated agencies</t>
        </is>
      </c>
      <c r="J8" s="548" t="n"/>
      <c r="K8" s="551" t="inlineStr">
        <is>
          <t>경찰청
Police office</t>
        </is>
      </c>
      <c r="L8" s="551" t="inlineStr">
        <is>
          <t>경찰서
Police station</t>
        </is>
      </c>
      <c r="M8" s="462" t="inlineStr">
        <is>
          <t>순찰지구대
파출소
Patrol division·police Stand</t>
        </is>
      </c>
      <c r="N8" s="448" t="inlineStr">
        <is>
          <t>소방
본부
Fire headquarte</t>
        </is>
      </c>
      <c r="O8" s="462" t="inlineStr">
        <is>
          <t>소방서
Fire station</t>
        </is>
      </c>
      <c r="P8" s="462" t="inlineStr">
        <is>
          <t>119
안전센터
Fire station branch</t>
        </is>
      </c>
      <c r="Q8" s="462" t="inlineStr">
        <is>
          <t>법원.
지원 
Court branch</t>
        </is>
      </c>
      <c r="R8" s="462" t="inlineStr">
        <is>
          <t>등기소
Registry</t>
        </is>
      </c>
      <c r="S8" s="462" t="inlineStr">
        <is>
          <t>검찰청
지 청
Prosecu-tion branch</t>
        </is>
      </c>
      <c r="T8" s="462" t="inlineStr">
        <is>
          <t>교도소1)
Prison</t>
        </is>
      </c>
      <c r="U8" s="410" t="n"/>
      <c r="V8" s="413" t="n"/>
      <c r="W8" s="413" t="n"/>
      <c r="X8" s="413" t="n"/>
      <c r="Y8" s="413" t="n"/>
      <c r="Z8" s="413" t="n"/>
      <c r="AA8" s="413" t="n"/>
      <c r="AB8" s="413" t="n"/>
      <c r="AC8" s="413" t="n"/>
      <c r="AD8" s="413" t="n"/>
      <c r="AE8" s="551" t="inlineStr">
        <is>
          <t>농업
Agriculture</t>
        </is>
      </c>
      <c r="AF8" s="462" t="inlineStr">
        <is>
          <t>원예
Gardening</t>
        </is>
      </c>
      <c r="AG8" s="462" t="inlineStr">
        <is>
          <t>축산
Livestock</t>
        </is>
      </c>
      <c r="AH8" s="462" t="inlineStr">
        <is>
          <t>수산업
Fishery</t>
        </is>
      </c>
      <c r="AI8" s="462" t="inlineStr">
        <is>
          <t>산림
Forest</t>
        </is>
      </c>
      <c r="AJ8" s="543" t="inlineStr">
        <is>
          <t>기타
Others</t>
        </is>
      </c>
    </row>
    <row r="9" ht="21" customHeight="1">
      <c r="A9" s="540" t="n"/>
      <c r="C9" s="403" t="n"/>
      <c r="D9" s="413" t="n"/>
      <c r="E9" s="413" t="n"/>
      <c r="F9" s="419" t="n"/>
      <c r="G9" s="465" t="n"/>
      <c r="H9" s="411" t="n"/>
      <c r="I9" s="465" t="n"/>
      <c r="J9" s="411" t="n"/>
      <c r="K9" s="410" t="n"/>
      <c r="L9" s="410" t="n"/>
      <c r="M9" s="413" t="n"/>
      <c r="N9" s="413" t="n"/>
      <c r="O9" s="413" t="n"/>
      <c r="P9" s="413" t="n"/>
      <c r="Q9" s="413" t="n"/>
      <c r="R9" s="413" t="n"/>
      <c r="S9" s="413" t="n"/>
      <c r="T9" s="413" t="n"/>
      <c r="U9" s="410" t="n"/>
      <c r="V9" s="413" t="n"/>
      <c r="W9" s="413" t="n"/>
      <c r="X9" s="413" t="n"/>
      <c r="Y9" s="413" t="n"/>
      <c r="Z9" s="413" t="n"/>
      <c r="AA9" s="413" t="n"/>
      <c r="AB9" s="413" t="n"/>
      <c r="AC9" s="413" t="n"/>
      <c r="AD9" s="413" t="n"/>
      <c r="AE9" s="410" t="n"/>
      <c r="AF9" s="413" t="n"/>
      <c r="AG9" s="413" t="n"/>
      <c r="AH9" s="413" t="n"/>
      <c r="AI9" s="413" t="n"/>
      <c r="AJ9" s="544" t="n"/>
    </row>
    <row r="10" ht="21.75" customHeight="1">
      <c r="A10" s="540" t="n"/>
      <c r="C10" s="403" t="n"/>
      <c r="D10" s="413" t="n"/>
      <c r="E10" s="413" t="n"/>
      <c r="F10" s="462" t="inlineStr">
        <is>
          <t>시·군
Si, Gun</t>
        </is>
      </c>
      <c r="G10" s="462" t="inlineStr">
        <is>
          <t>군
Gun</t>
        </is>
      </c>
      <c r="H10" s="462" t="inlineStr">
        <is>
          <t>읍·면
Eup, Myeon</t>
        </is>
      </c>
      <c r="I10" s="462" t="inlineStr">
        <is>
          <t>군
Gun</t>
        </is>
      </c>
      <c r="J10" s="462" t="inlineStr">
        <is>
          <t>읍·면
Eup, Myeon</t>
        </is>
      </c>
      <c r="K10" s="410" t="n"/>
      <c r="L10" s="410" t="n"/>
      <c r="M10" s="413" t="n"/>
      <c r="N10" s="413" t="n"/>
      <c r="O10" s="413" t="n"/>
      <c r="P10" s="413" t="n"/>
      <c r="Q10" s="413" t="n"/>
      <c r="R10" s="413" t="n"/>
      <c r="S10" s="413" t="n"/>
      <c r="T10" s="413" t="n"/>
      <c r="U10" s="410" t="n"/>
      <c r="V10" s="413" t="n"/>
      <c r="W10" s="413" t="n"/>
      <c r="X10" s="413" t="n"/>
      <c r="Y10" s="413" t="n"/>
      <c r="Z10" s="413" t="n"/>
      <c r="AA10" s="413" t="n"/>
      <c r="AB10" s="413" t="n"/>
      <c r="AC10" s="413" t="n"/>
      <c r="AD10" s="413" t="n"/>
      <c r="AE10" s="410" t="n"/>
      <c r="AF10" s="413" t="n"/>
      <c r="AG10" s="413" t="n"/>
      <c r="AH10" s="413" t="n"/>
      <c r="AI10" s="413" t="n"/>
      <c r="AJ10" s="544" t="n"/>
    </row>
    <row r="11" ht="22.5" customHeight="1">
      <c r="A11" s="541" t="n"/>
      <c r="B11" s="542" t="n"/>
      <c r="C11" s="404" t="n"/>
      <c r="D11" s="419" t="n"/>
      <c r="E11" s="419" t="n"/>
      <c r="F11" s="419" t="n"/>
      <c r="G11" s="419" t="n"/>
      <c r="H11" s="419" t="n"/>
      <c r="I11" s="419" t="n"/>
      <c r="J11" s="419" t="n"/>
      <c r="K11" s="411" t="n"/>
      <c r="L11" s="411" t="n"/>
      <c r="M11" s="419" t="n"/>
      <c r="N11" s="414" t="n"/>
      <c r="O11" s="419" t="n"/>
      <c r="P11" s="419" t="n"/>
      <c r="Q11" s="419" t="n"/>
      <c r="R11" s="419" t="n"/>
      <c r="S11" s="419" t="n"/>
      <c r="T11" s="419" t="n"/>
      <c r="U11" s="411" t="n"/>
      <c r="V11" s="419" t="n"/>
      <c r="W11" s="419" t="n"/>
      <c r="X11" s="419" t="n"/>
      <c r="Y11" s="419" t="n"/>
      <c r="Z11" s="419" t="n"/>
      <c r="AA11" s="419" t="n"/>
      <c r="AB11" s="419" t="n"/>
      <c r="AC11" s="414" t="n"/>
      <c r="AD11" s="414" t="n"/>
      <c r="AE11" s="411" t="n"/>
      <c r="AF11" s="419" t="n"/>
      <c r="AG11" s="419" t="n"/>
      <c r="AH11" s="419" t="n"/>
      <c r="AI11" s="419" t="n"/>
      <c r="AJ11" s="545" t="n"/>
    </row>
    <row r="12" ht="22.5" customHeight="1">
      <c r="A12" s="555" t="n">
        <v>2020</v>
      </c>
      <c r="B12" s="458" t="n"/>
      <c r="C12" s="690" t="n">
        <v>46</v>
      </c>
      <c r="D12" s="691" t="n">
        <v>1</v>
      </c>
      <c r="E12" s="691" t="n">
        <v>8</v>
      </c>
      <c r="F12" s="691" t="n">
        <v>2</v>
      </c>
      <c r="G12" s="691" t="n">
        <v>0</v>
      </c>
      <c r="H12" s="691" t="n">
        <v>0</v>
      </c>
      <c r="I12" s="691" t="n">
        <v>2</v>
      </c>
      <c r="J12" s="691" t="n">
        <v>0</v>
      </c>
      <c r="K12" s="691" t="n">
        <v>0</v>
      </c>
      <c r="L12" s="691" t="n">
        <v>1</v>
      </c>
      <c r="M12" s="691" t="n">
        <v>5</v>
      </c>
      <c r="N12" s="691" t="n">
        <v>0</v>
      </c>
      <c r="O12" s="691" t="n">
        <v>1</v>
      </c>
      <c r="P12" s="691" t="n">
        <v>2</v>
      </c>
      <c r="Q12" s="691" t="n">
        <v>1</v>
      </c>
      <c r="R12" s="691" t="n">
        <v>1</v>
      </c>
      <c r="S12" s="691" t="n">
        <v>0</v>
      </c>
      <c r="T12" s="691" t="n">
        <v>0</v>
      </c>
      <c r="U12" s="691" t="n">
        <v>0</v>
      </c>
      <c r="V12" s="691" t="n">
        <v>1</v>
      </c>
      <c r="W12" s="691" t="n">
        <v>8</v>
      </c>
      <c r="X12" s="691" t="n">
        <v>0</v>
      </c>
      <c r="Y12" s="691" t="n">
        <v>1</v>
      </c>
      <c r="Z12" s="691" t="n">
        <v>0</v>
      </c>
      <c r="AA12" s="691" t="n">
        <v>1</v>
      </c>
      <c r="AB12" s="691" t="n">
        <v>0</v>
      </c>
      <c r="AC12" s="691" t="n">
        <v>3</v>
      </c>
      <c r="AD12" s="693" t="n">
        <v>1</v>
      </c>
      <c r="AE12" s="693" t="n">
        <v>5</v>
      </c>
      <c r="AF12" s="693" t="n">
        <v>0</v>
      </c>
      <c r="AG12" s="693" t="n">
        <v>1</v>
      </c>
      <c r="AH12" s="693" t="n">
        <v>0</v>
      </c>
      <c r="AI12" s="693" t="n">
        <v>1</v>
      </c>
      <c r="AJ12" s="730" t="n">
        <v>0</v>
      </c>
    </row>
    <row r="13" ht="22.5" customHeight="1">
      <c r="A13" s="538" t="n">
        <v>2021</v>
      </c>
      <c r="B13" s="430" t="n"/>
      <c r="C13" s="690" t="n">
        <v>45</v>
      </c>
      <c r="D13" s="691" t="n">
        <v>1</v>
      </c>
      <c r="E13" s="691" t="n">
        <v>8</v>
      </c>
      <c r="F13" s="691" t="n">
        <v>2</v>
      </c>
      <c r="G13" s="691" t="n">
        <v>0</v>
      </c>
      <c r="H13" s="691" t="n">
        <v>0</v>
      </c>
      <c r="I13" s="691" t="n">
        <v>2</v>
      </c>
      <c r="J13" s="691" t="n">
        <v>0</v>
      </c>
      <c r="K13" s="691" t="n">
        <v>0</v>
      </c>
      <c r="L13" s="691" t="n">
        <v>1</v>
      </c>
      <c r="M13" s="691" t="n">
        <v>4</v>
      </c>
      <c r="N13" s="691" t="n">
        <v>0</v>
      </c>
      <c r="O13" s="691" t="n">
        <v>1</v>
      </c>
      <c r="P13" s="691" t="n">
        <v>2</v>
      </c>
      <c r="Q13" s="691" t="n">
        <v>1</v>
      </c>
      <c r="R13" s="691" t="n">
        <v>1</v>
      </c>
      <c r="S13" s="691" t="n">
        <v>0</v>
      </c>
      <c r="T13" s="691" t="n">
        <v>0</v>
      </c>
      <c r="U13" s="691" t="n">
        <v>0</v>
      </c>
      <c r="V13" s="691" t="n">
        <v>1</v>
      </c>
      <c r="W13" s="691" t="n">
        <v>8</v>
      </c>
      <c r="X13" s="691" t="n">
        <v>0</v>
      </c>
      <c r="Y13" s="691" t="n">
        <v>1</v>
      </c>
      <c r="Z13" s="691" t="n">
        <v>0</v>
      </c>
      <c r="AA13" s="691" t="n">
        <v>1</v>
      </c>
      <c r="AB13" s="691" t="n">
        <v>0</v>
      </c>
      <c r="AC13" s="691" t="n">
        <v>3</v>
      </c>
      <c r="AD13" s="693" t="n">
        <v>1</v>
      </c>
      <c r="AE13" s="693" t="n">
        <v>5</v>
      </c>
      <c r="AF13" s="693">
        <f>SUM(AF16:AF23)</f>
        <v/>
      </c>
      <c r="AG13" s="693" t="n">
        <v>1</v>
      </c>
      <c r="AH13" s="693">
        <f>SUM(AH16:AH23)</f>
        <v/>
      </c>
      <c r="AI13" s="693" t="n">
        <v>1</v>
      </c>
      <c r="AJ13" s="730">
        <f>SUM(AJ16:AJ23)</f>
        <v/>
      </c>
    </row>
    <row r="14" ht="22.5" customHeight="1">
      <c r="A14" s="538" t="n">
        <v>2022</v>
      </c>
      <c r="B14" s="430" t="n"/>
      <c r="C14" s="690" t="n">
        <v>46</v>
      </c>
      <c r="D14" s="691" t="n">
        <v>1</v>
      </c>
      <c r="E14" s="691" t="n">
        <v>8</v>
      </c>
      <c r="F14" s="691" t="n">
        <v>3</v>
      </c>
      <c r="G14" s="691" t="n">
        <v>0</v>
      </c>
      <c r="H14" s="691" t="n">
        <v>0</v>
      </c>
      <c r="I14" s="691" t="n">
        <v>2</v>
      </c>
      <c r="J14" s="691" t="n">
        <v>0</v>
      </c>
      <c r="K14" s="691" t="n">
        <v>0</v>
      </c>
      <c r="L14" s="691" t="n">
        <v>1</v>
      </c>
      <c r="M14" s="691" t="n">
        <v>4</v>
      </c>
      <c r="N14" s="691" t="n">
        <v>0</v>
      </c>
      <c r="O14" s="691" t="n">
        <v>1</v>
      </c>
      <c r="P14" s="691" t="n">
        <v>2</v>
      </c>
      <c r="Q14" s="691" t="n">
        <v>1</v>
      </c>
      <c r="R14" s="691" t="n">
        <v>1</v>
      </c>
      <c r="S14" s="691" t="n">
        <v>0</v>
      </c>
      <c r="T14" s="691" t="n">
        <v>0</v>
      </c>
      <c r="U14" s="691" t="n">
        <v>0</v>
      </c>
      <c r="V14" s="691" t="n">
        <v>1</v>
      </c>
      <c r="W14" s="691" t="n">
        <v>8</v>
      </c>
      <c r="X14" s="691" t="n">
        <v>0</v>
      </c>
      <c r="Y14" s="691" t="n">
        <v>1</v>
      </c>
      <c r="Z14" s="691" t="n">
        <v>0</v>
      </c>
      <c r="AA14" s="691" t="n">
        <v>1</v>
      </c>
      <c r="AB14" s="691" t="n">
        <v>0</v>
      </c>
      <c r="AC14" s="691" t="n">
        <v>3</v>
      </c>
      <c r="AD14" s="693" t="n">
        <v>1</v>
      </c>
      <c r="AE14" s="693" t="n">
        <v>5</v>
      </c>
      <c r="AF14" s="693" t="n">
        <v>0</v>
      </c>
      <c r="AG14" s="693" t="n">
        <v>1</v>
      </c>
      <c r="AH14" s="693" t="n">
        <v>0</v>
      </c>
      <c r="AI14" s="693" t="n">
        <v>1</v>
      </c>
      <c r="AJ14" s="730" t="n">
        <v>0</v>
      </c>
    </row>
    <row r="15" ht="22.5" customHeight="1">
      <c r="A15" s="538" t="n">
        <v>2023</v>
      </c>
      <c r="B15" s="430" t="n"/>
      <c r="C15" s="690" t="n">
        <v>46</v>
      </c>
      <c r="D15" s="691" t="n">
        <v>1</v>
      </c>
      <c r="E15" s="691" t="n">
        <v>8</v>
      </c>
      <c r="F15" s="691" t="n">
        <v>3</v>
      </c>
      <c r="G15" s="691" t="n">
        <v>0</v>
      </c>
      <c r="H15" s="691" t="n">
        <v>0</v>
      </c>
      <c r="I15" s="691" t="n">
        <v>2</v>
      </c>
      <c r="J15" s="691" t="n">
        <v>0</v>
      </c>
      <c r="K15" s="691" t="n">
        <v>0</v>
      </c>
      <c r="L15" s="691" t="n">
        <v>1</v>
      </c>
      <c r="M15" s="691" t="n">
        <v>4</v>
      </c>
      <c r="N15" s="691" t="n">
        <v>0</v>
      </c>
      <c r="O15" s="691" t="n">
        <v>1</v>
      </c>
      <c r="P15" s="691" t="n">
        <v>2</v>
      </c>
      <c r="Q15" s="691" t="n">
        <v>1</v>
      </c>
      <c r="R15" s="691" t="n">
        <v>1</v>
      </c>
      <c r="S15" s="691" t="n">
        <v>0</v>
      </c>
      <c r="T15" s="691" t="n">
        <v>0</v>
      </c>
      <c r="U15" s="691" t="n">
        <v>0</v>
      </c>
      <c r="V15" s="691" t="n">
        <v>1</v>
      </c>
      <c r="W15" s="691" t="n">
        <v>8</v>
      </c>
      <c r="X15" s="691" t="n">
        <v>0</v>
      </c>
      <c r="Y15" s="691" t="n">
        <v>1</v>
      </c>
      <c r="Z15" s="691" t="n">
        <v>0</v>
      </c>
      <c r="AA15" s="691" t="n">
        <v>1</v>
      </c>
      <c r="AB15" s="691" t="n">
        <v>0</v>
      </c>
      <c r="AC15" s="691" t="n">
        <v>3</v>
      </c>
      <c r="AD15" s="693" t="n">
        <v>1</v>
      </c>
      <c r="AE15" s="693" t="n">
        <v>5</v>
      </c>
      <c r="AF15" s="693" t="n">
        <v>0</v>
      </c>
      <c r="AG15" s="693" t="n">
        <v>1</v>
      </c>
      <c r="AH15" s="693" t="n">
        <v>0</v>
      </c>
      <c r="AI15" s="693" t="n">
        <v>1</v>
      </c>
      <c r="AJ15" s="730" t="n">
        <v>0</v>
      </c>
    </row>
    <row r="16" ht="22.5" customFormat="1" customHeight="1" s="550">
      <c r="A16" s="549" t="n">
        <v>2024</v>
      </c>
      <c r="C16" s="695">
        <f>SUM(C18:C25)</f>
        <v/>
      </c>
      <c r="D16" s="696">
        <f>SUM(D18:D25)</f>
        <v/>
      </c>
      <c r="E16" s="696">
        <f>SUM(E18:E25)</f>
        <v/>
      </c>
      <c r="F16" s="696">
        <f>SUM(F18:F25)</f>
        <v/>
      </c>
      <c r="G16" s="696">
        <f>SUM(G18:G25)</f>
        <v/>
      </c>
      <c r="H16" s="696">
        <f>SUM(H18:H25)</f>
        <v/>
      </c>
      <c r="I16" s="696">
        <f>SUM(I18:I25)</f>
        <v/>
      </c>
      <c r="J16" s="696">
        <f>SUM(J18:J25)</f>
        <v/>
      </c>
      <c r="K16" s="696">
        <f>SUM(K18:K25)</f>
        <v/>
      </c>
      <c r="L16" s="696">
        <f>SUM(L18:L25)</f>
        <v/>
      </c>
      <c r="M16" s="696">
        <f>SUM(M18:M25)</f>
        <v/>
      </c>
      <c r="N16" s="696">
        <f>SUM(N18:N25)</f>
        <v/>
      </c>
      <c r="O16" s="696">
        <f>SUM(O18:O25)</f>
        <v/>
      </c>
      <c r="P16" s="696">
        <f>SUM(P18:P25)</f>
        <v/>
      </c>
      <c r="Q16" s="696">
        <f>SUM(Q18:Q25)</f>
        <v/>
      </c>
      <c r="R16" s="696">
        <f>SUM(R18:R25)</f>
        <v/>
      </c>
      <c r="S16" s="696">
        <f>SUM(S18:S25)</f>
        <v/>
      </c>
      <c r="T16" s="696">
        <f>SUM(T18:T25)</f>
        <v/>
      </c>
      <c r="U16" s="696">
        <f>SUM(U18:U25)</f>
        <v/>
      </c>
      <c r="V16" s="696">
        <f>SUM(V18:V25)</f>
        <v/>
      </c>
      <c r="W16" s="696">
        <f>SUM(W18:W25)</f>
        <v/>
      </c>
      <c r="X16" s="696">
        <f>SUM(X18:X25)</f>
        <v/>
      </c>
      <c r="Y16" s="696">
        <f>SUM(Y18:Y25)</f>
        <v/>
      </c>
      <c r="Z16" s="696">
        <f>SUM(Z18:Z25)</f>
        <v/>
      </c>
      <c r="AA16" s="696">
        <f>SUM(AA18:AA25)</f>
        <v/>
      </c>
      <c r="AB16" s="696">
        <f>SUM(AB18:AB25)</f>
        <v/>
      </c>
      <c r="AC16" s="696">
        <f>SUM(AC18:AC25)</f>
        <v/>
      </c>
      <c r="AD16" s="696">
        <f>SUM(AD18:AD25)</f>
        <v/>
      </c>
      <c r="AE16" s="696">
        <f>SUM(AE18:AE25)</f>
        <v/>
      </c>
      <c r="AF16" s="696">
        <f>SUM(AF18:AF25)</f>
        <v/>
      </c>
      <c r="AG16" s="696">
        <f>SUM(AG18:AG25)</f>
        <v/>
      </c>
      <c r="AH16" s="696">
        <f>SUM(AH18:AH25)</f>
        <v/>
      </c>
      <c r="AI16" s="696">
        <f>SUM(AI18:AI25)</f>
        <v/>
      </c>
      <c r="AJ16" s="696">
        <f>SUM(AJ18:AJ25)</f>
        <v/>
      </c>
    </row>
    <row r="17" ht="22.5" customHeight="1">
      <c r="A17" s="557" t="n"/>
      <c r="C17" s="695" t="n"/>
      <c r="D17" s="691" t="n"/>
      <c r="E17" s="691" t="n"/>
      <c r="F17" s="691" t="n"/>
      <c r="G17" s="691" t="n"/>
      <c r="H17" s="691" t="n"/>
      <c r="I17" s="691" t="n"/>
      <c r="J17" s="691" t="n"/>
      <c r="K17" s="691" t="n"/>
      <c r="L17" s="691" t="n"/>
      <c r="M17" s="691" t="n"/>
      <c r="N17" s="691" t="n"/>
      <c r="O17" s="691" t="n"/>
      <c r="P17" s="691" t="n"/>
      <c r="Q17" s="691" t="n"/>
      <c r="R17" s="691" t="n"/>
      <c r="S17" s="691" t="n"/>
      <c r="T17" s="691" t="n"/>
      <c r="U17" s="691" t="n"/>
      <c r="V17" s="691" t="n"/>
      <c r="W17" s="691" t="n"/>
      <c r="X17" s="691" t="n"/>
      <c r="Y17" s="691" t="n"/>
      <c r="Z17" s="691" t="n"/>
      <c r="AA17" s="691" t="n"/>
      <c r="AB17" s="691" t="n"/>
      <c r="AC17" s="691" t="n"/>
      <c r="AD17" s="691" t="n"/>
      <c r="AE17" s="691" t="n"/>
      <c r="AF17" s="691" t="n"/>
      <c r="AG17" s="691" t="n"/>
      <c r="AH17" s="691" t="n"/>
      <c r="AI17" s="691" t="n"/>
      <c r="AJ17" s="731" t="n"/>
    </row>
    <row r="18" ht="22.5" customHeight="1">
      <c r="A18" s="557" t="inlineStr">
        <is>
          <t>대가야읍</t>
        </is>
      </c>
      <c r="B18" s="195" t="inlineStr">
        <is>
          <t>Daegaya-eup</t>
        </is>
      </c>
      <c r="C18" s="690">
        <f>SUM(D18:J18,K18:AD18,AE18:AJ18)</f>
        <v/>
      </c>
      <c r="D18" s="729" t="n">
        <v>1</v>
      </c>
      <c r="E18" s="729" t="n">
        <v>1</v>
      </c>
      <c r="F18" s="729" t="n">
        <v>3</v>
      </c>
      <c r="G18" s="729" t="n"/>
      <c r="H18" s="729" t="n"/>
      <c r="I18" s="729" t="n">
        <v>1</v>
      </c>
      <c r="J18" s="729" t="n"/>
      <c r="K18" s="729" t="n">
        <v>0</v>
      </c>
      <c r="L18" s="729" t="n">
        <v>1</v>
      </c>
      <c r="M18" s="729" t="n">
        <v>1</v>
      </c>
      <c r="N18" s="729" t="n">
        <v>0</v>
      </c>
      <c r="O18" s="729" t="n">
        <v>1</v>
      </c>
      <c r="P18" s="729" t="n">
        <v>1</v>
      </c>
      <c r="Q18" s="729" t="n">
        <v>1</v>
      </c>
      <c r="R18" s="729" t="n">
        <v>1</v>
      </c>
      <c r="S18" s="729" t="n">
        <v>0</v>
      </c>
      <c r="T18" s="729" t="n">
        <v>0</v>
      </c>
      <c r="U18" s="729" t="n">
        <v>0</v>
      </c>
      <c r="V18" s="729" t="n">
        <v>1</v>
      </c>
      <c r="W18" s="729" t="n">
        <v>1</v>
      </c>
      <c r="X18" s="729" t="n">
        <v>0</v>
      </c>
      <c r="Y18" s="729" t="n">
        <v>1</v>
      </c>
      <c r="Z18" s="729" t="n">
        <v>0</v>
      </c>
      <c r="AA18" s="729" t="n">
        <v>1</v>
      </c>
      <c r="AB18" s="729" t="n">
        <v>0</v>
      </c>
      <c r="AC18" s="729" t="n">
        <v>3</v>
      </c>
      <c r="AD18" s="729" t="n">
        <v>1</v>
      </c>
      <c r="AE18" s="729" t="n">
        <v>2</v>
      </c>
      <c r="AF18" s="729" t="n">
        <v>0</v>
      </c>
      <c r="AG18" s="729" t="n">
        <v>1</v>
      </c>
      <c r="AH18" s="729" t="n">
        <v>0</v>
      </c>
      <c r="AI18" s="729" t="n">
        <v>1</v>
      </c>
      <c r="AJ18" s="732" t="n">
        <v>0</v>
      </c>
    </row>
    <row r="19" ht="22.5" customHeight="1">
      <c r="A19" s="557" t="inlineStr">
        <is>
          <t>덕곡면</t>
        </is>
      </c>
      <c r="B19" s="195" t="inlineStr">
        <is>
          <t>Deokgok-myeon</t>
        </is>
      </c>
      <c r="C19" s="690">
        <f>SUM(D19:J19,K19:AD19,AE19:AJ19)</f>
        <v/>
      </c>
      <c r="D19" s="729" t="n"/>
      <c r="E19" s="729" t="n">
        <v>1</v>
      </c>
      <c r="F19" s="729" t="n"/>
      <c r="G19" s="729" t="n"/>
      <c r="H19" s="729" t="n"/>
      <c r="I19" s="729" t="n"/>
      <c r="J19" s="729" t="n"/>
      <c r="K19" s="729" t="n">
        <v>0</v>
      </c>
      <c r="L19" s="729" t="n">
        <v>0</v>
      </c>
      <c r="M19" s="729" t="n">
        <v>0</v>
      </c>
      <c r="N19" s="729" t="n">
        <v>0</v>
      </c>
      <c r="O19" s="729" t="n">
        <v>0</v>
      </c>
      <c r="P19" s="729" t="n">
        <v>0</v>
      </c>
      <c r="Q19" s="729" t="n">
        <v>0</v>
      </c>
      <c r="R19" s="729" t="n">
        <v>0</v>
      </c>
      <c r="S19" s="729" t="n">
        <v>0</v>
      </c>
      <c r="T19" s="729" t="n">
        <v>0</v>
      </c>
      <c r="U19" s="729" t="n">
        <v>0</v>
      </c>
      <c r="V19" s="729" t="n">
        <v>0</v>
      </c>
      <c r="W19" s="729" t="n">
        <v>1</v>
      </c>
      <c r="X19" s="729" t="n">
        <v>0</v>
      </c>
      <c r="Y19" s="729" t="n">
        <v>0</v>
      </c>
      <c r="Z19" s="729" t="n">
        <v>0</v>
      </c>
      <c r="AA19" s="729" t="n">
        <v>0</v>
      </c>
      <c r="AB19" s="729" t="n">
        <v>0</v>
      </c>
      <c r="AC19" s="729" t="n">
        <v>0</v>
      </c>
      <c r="AD19" s="729" t="n">
        <v>0</v>
      </c>
      <c r="AE19" s="729" t="n">
        <v>0</v>
      </c>
      <c r="AF19" s="729" t="n">
        <v>0</v>
      </c>
      <c r="AG19" s="729" t="n">
        <v>0</v>
      </c>
      <c r="AH19" s="729" t="n">
        <v>0</v>
      </c>
      <c r="AI19" s="729" t="n">
        <v>0</v>
      </c>
      <c r="AJ19" s="732" t="n">
        <v>0</v>
      </c>
    </row>
    <row r="20" ht="22.5" customHeight="1">
      <c r="A20" s="557" t="inlineStr">
        <is>
          <t>운수면</t>
        </is>
      </c>
      <c r="B20" s="195" t="inlineStr">
        <is>
          <t>Unsu-myeon</t>
        </is>
      </c>
      <c r="C20" s="690">
        <f>SUM(D20:J20,K20:AD20,AE20:AJ20)</f>
        <v/>
      </c>
      <c r="D20" s="729" t="n"/>
      <c r="E20" s="729" t="n">
        <v>1</v>
      </c>
      <c r="F20" s="729" t="n"/>
      <c r="G20" s="729" t="n"/>
      <c r="H20" s="729" t="n"/>
      <c r="I20" s="729" t="n"/>
      <c r="J20" s="729" t="n"/>
      <c r="K20" s="729" t="n">
        <v>0</v>
      </c>
      <c r="L20" s="729" t="n">
        <v>0</v>
      </c>
      <c r="M20" s="729" t="n">
        <v>0</v>
      </c>
      <c r="N20" s="729" t="n">
        <v>0</v>
      </c>
      <c r="O20" s="729" t="n">
        <v>0</v>
      </c>
      <c r="P20" s="729" t="n">
        <v>0</v>
      </c>
      <c r="Q20" s="729" t="n">
        <v>0</v>
      </c>
      <c r="R20" s="729" t="n">
        <v>0</v>
      </c>
      <c r="S20" s="729" t="n">
        <v>0</v>
      </c>
      <c r="T20" s="729" t="n">
        <v>0</v>
      </c>
      <c r="U20" s="729" t="n">
        <v>0</v>
      </c>
      <c r="V20" s="729" t="n">
        <v>0</v>
      </c>
      <c r="W20" s="729" t="n">
        <v>1</v>
      </c>
      <c r="X20" s="729" t="n">
        <v>0</v>
      </c>
      <c r="Y20" s="729" t="n">
        <v>0</v>
      </c>
      <c r="Z20" s="729" t="n">
        <v>0</v>
      </c>
      <c r="AA20" s="729" t="n">
        <v>0</v>
      </c>
      <c r="AB20" s="729" t="n">
        <v>0</v>
      </c>
      <c r="AC20" s="729" t="n">
        <v>0</v>
      </c>
      <c r="AD20" s="729" t="n">
        <v>0</v>
      </c>
      <c r="AE20" s="729" t="n">
        <v>0</v>
      </c>
      <c r="AF20" s="729" t="n">
        <v>0</v>
      </c>
      <c r="AG20" s="729" t="n">
        <v>0</v>
      </c>
      <c r="AH20" s="729" t="n">
        <v>0</v>
      </c>
      <c r="AI20" s="729" t="n">
        <v>0</v>
      </c>
      <c r="AJ20" s="732" t="n">
        <v>0</v>
      </c>
    </row>
    <row r="21" ht="22.5" customHeight="1">
      <c r="A21" s="557" t="inlineStr">
        <is>
          <t>성산면</t>
        </is>
      </c>
      <c r="B21" s="195" t="inlineStr">
        <is>
          <t>Seongsan-myeon</t>
        </is>
      </c>
      <c r="C21" s="690">
        <f>SUM(D21:J21,K21:AD21,AE21:AJ21)</f>
        <v/>
      </c>
      <c r="D21" s="729" t="n"/>
      <c r="E21" s="729" t="n">
        <v>1</v>
      </c>
      <c r="F21" s="729" t="n"/>
      <c r="G21" s="729" t="n"/>
      <c r="H21" s="729" t="n"/>
      <c r="I21" s="729" t="n"/>
      <c r="J21" s="729" t="n"/>
      <c r="K21" s="729" t="n">
        <v>0</v>
      </c>
      <c r="L21" s="729" t="n">
        <v>0</v>
      </c>
      <c r="M21" s="729" t="n">
        <v>1</v>
      </c>
      <c r="N21" s="729" t="n">
        <v>0</v>
      </c>
      <c r="O21" s="729" t="n">
        <v>0</v>
      </c>
      <c r="P21" s="729" t="n">
        <v>0</v>
      </c>
      <c r="Q21" s="729" t="n">
        <v>0</v>
      </c>
      <c r="R21" s="729" t="n">
        <v>0</v>
      </c>
      <c r="S21" s="729" t="n">
        <v>0</v>
      </c>
      <c r="T21" s="729" t="n">
        <v>0</v>
      </c>
      <c r="U21" s="729" t="n">
        <v>0</v>
      </c>
      <c r="V21" s="729" t="n">
        <v>0</v>
      </c>
      <c r="W21" s="729" t="n">
        <v>1</v>
      </c>
      <c r="X21" s="729" t="n">
        <v>0</v>
      </c>
      <c r="Y21" s="729" t="n">
        <v>0</v>
      </c>
      <c r="Z21" s="729" t="n">
        <v>0</v>
      </c>
      <c r="AA21" s="729" t="n">
        <v>0</v>
      </c>
      <c r="AB21" s="729" t="n">
        <v>0</v>
      </c>
      <c r="AC21" s="729" t="n">
        <v>0</v>
      </c>
      <c r="AD21" s="729" t="n">
        <v>0</v>
      </c>
      <c r="AE21" s="729" t="n">
        <v>1</v>
      </c>
      <c r="AF21" s="729" t="n">
        <v>0</v>
      </c>
      <c r="AG21" s="729" t="n">
        <v>0</v>
      </c>
      <c r="AH21" s="729" t="n">
        <v>0</v>
      </c>
      <c r="AI21" s="729" t="n">
        <v>0</v>
      </c>
      <c r="AJ21" s="732" t="n">
        <v>0</v>
      </c>
    </row>
    <row r="22" ht="22.5" customHeight="1">
      <c r="A22" s="557" t="inlineStr">
        <is>
          <t>다산면</t>
        </is>
      </c>
      <c r="B22" s="195" t="inlineStr">
        <is>
          <t>Dasan-myeon</t>
        </is>
      </c>
      <c r="C22" s="690">
        <f>SUM(D22:J22,K22:AD22,AE22:AJ22)</f>
        <v/>
      </c>
      <c r="D22" s="729" t="n"/>
      <c r="E22" s="729" t="n">
        <v>1</v>
      </c>
      <c r="F22" s="729" t="n"/>
      <c r="G22" s="729" t="n"/>
      <c r="H22" s="729" t="n"/>
      <c r="I22" s="729" t="n"/>
      <c r="J22" s="729" t="n"/>
      <c r="K22" s="729" t="n">
        <v>0</v>
      </c>
      <c r="L22" s="729" t="n">
        <v>0</v>
      </c>
      <c r="M22" s="729" t="n">
        <v>1</v>
      </c>
      <c r="N22" s="729" t="n">
        <v>0</v>
      </c>
      <c r="O22" s="729" t="n">
        <v>0</v>
      </c>
      <c r="P22" s="729" t="n">
        <v>1</v>
      </c>
      <c r="Q22" s="729" t="n">
        <v>0</v>
      </c>
      <c r="R22" s="729" t="n">
        <v>0</v>
      </c>
      <c r="S22" s="729" t="n">
        <v>0</v>
      </c>
      <c r="T22" s="729" t="n">
        <v>0</v>
      </c>
      <c r="U22" s="729" t="n">
        <v>0</v>
      </c>
      <c r="V22" s="729" t="n">
        <v>0</v>
      </c>
      <c r="W22" s="729" t="n">
        <v>1</v>
      </c>
      <c r="X22" s="729" t="n">
        <v>0</v>
      </c>
      <c r="Y22" s="729" t="n">
        <v>0</v>
      </c>
      <c r="Z22" s="729" t="n">
        <v>0</v>
      </c>
      <c r="AA22" s="729" t="n">
        <v>0</v>
      </c>
      <c r="AB22" s="729" t="n">
        <v>0</v>
      </c>
      <c r="AC22" s="729" t="n">
        <v>0</v>
      </c>
      <c r="AD22" s="729" t="n">
        <v>0</v>
      </c>
      <c r="AE22" s="729" t="n">
        <v>1</v>
      </c>
      <c r="AF22" s="729" t="n">
        <v>0</v>
      </c>
      <c r="AG22" s="729" t="n">
        <v>0</v>
      </c>
      <c r="AH22" s="729" t="n">
        <v>0</v>
      </c>
      <c r="AI22" s="729" t="n">
        <v>0</v>
      </c>
      <c r="AJ22" s="732" t="n">
        <v>0</v>
      </c>
    </row>
    <row r="23" ht="22.5" customHeight="1">
      <c r="A23" s="557" t="inlineStr">
        <is>
          <t>개진면</t>
        </is>
      </c>
      <c r="B23" s="195" t="inlineStr">
        <is>
          <t>Gaejin-myeon</t>
        </is>
      </c>
      <c r="C23" s="690">
        <f>SUM(D23:J23,K23:AD23,AE23:AJ23)</f>
        <v/>
      </c>
      <c r="D23" s="729" t="n"/>
      <c r="E23" s="729" t="n">
        <v>1</v>
      </c>
      <c r="F23" s="729" t="n"/>
      <c r="G23" s="729" t="n"/>
      <c r="H23" s="729" t="n"/>
      <c r="I23" s="729" t="n"/>
      <c r="J23" s="729" t="n"/>
      <c r="K23" s="729" t="n">
        <v>0</v>
      </c>
      <c r="L23" s="729" t="n">
        <v>0</v>
      </c>
      <c r="M23" s="729" t="n">
        <v>0</v>
      </c>
      <c r="N23" s="729" t="n">
        <v>0</v>
      </c>
      <c r="O23" s="729" t="n">
        <v>0</v>
      </c>
      <c r="P23" s="729" t="n">
        <v>0</v>
      </c>
      <c r="Q23" s="729" t="n">
        <v>0</v>
      </c>
      <c r="R23" s="729" t="n">
        <v>0</v>
      </c>
      <c r="S23" s="729" t="n">
        <v>0</v>
      </c>
      <c r="T23" s="729" t="n">
        <v>0</v>
      </c>
      <c r="U23" s="729" t="n">
        <v>0</v>
      </c>
      <c r="V23" s="729" t="n">
        <v>0</v>
      </c>
      <c r="W23" s="729" t="n">
        <v>1</v>
      </c>
      <c r="X23" s="729" t="n">
        <v>0</v>
      </c>
      <c r="Y23" s="729" t="n">
        <v>0</v>
      </c>
      <c r="Z23" s="729" t="n">
        <v>0</v>
      </c>
      <c r="AA23" s="729" t="n">
        <v>0</v>
      </c>
      <c r="AB23" s="729" t="n">
        <v>0</v>
      </c>
      <c r="AC23" s="729" t="n">
        <v>0</v>
      </c>
      <c r="AD23" s="729" t="n">
        <v>0</v>
      </c>
      <c r="AE23" s="729" t="n">
        <v>0</v>
      </c>
      <c r="AF23" s="729" t="n">
        <v>0</v>
      </c>
      <c r="AG23" s="729" t="n">
        <v>0</v>
      </c>
      <c r="AH23" s="729" t="n">
        <v>0</v>
      </c>
      <c r="AI23" s="729" t="n">
        <v>0</v>
      </c>
      <c r="AJ23" s="732" t="n">
        <v>0</v>
      </c>
    </row>
    <row r="24" ht="22.5" customHeight="1">
      <c r="A24" s="557" t="inlineStr">
        <is>
          <t>우곡면</t>
        </is>
      </c>
      <c r="B24" s="195" t="inlineStr">
        <is>
          <t>Ugok-myeon</t>
        </is>
      </c>
      <c r="C24" s="690">
        <f>SUM(D24:J24,K24:AD24,AE24:AJ24)</f>
        <v/>
      </c>
      <c r="D24" s="729" t="n"/>
      <c r="E24" s="729" t="n">
        <v>1</v>
      </c>
      <c r="F24" s="729" t="n"/>
      <c r="G24" s="729" t="n"/>
      <c r="H24" s="729" t="n"/>
      <c r="I24" s="729" t="n"/>
      <c r="J24" s="729" t="n"/>
      <c r="K24" s="729" t="n">
        <v>0</v>
      </c>
      <c r="L24" s="729" t="n">
        <v>0</v>
      </c>
      <c r="M24" s="729" t="n">
        <v>0</v>
      </c>
      <c r="N24" s="729" t="n">
        <v>0</v>
      </c>
      <c r="O24" s="729" t="n">
        <v>0</v>
      </c>
      <c r="P24" s="729" t="n">
        <v>0</v>
      </c>
      <c r="Q24" s="729" t="n">
        <v>0</v>
      </c>
      <c r="R24" s="729" t="n">
        <v>0</v>
      </c>
      <c r="S24" s="729" t="n">
        <v>0</v>
      </c>
      <c r="T24" s="729" t="n">
        <v>0</v>
      </c>
      <c r="U24" s="729" t="n">
        <v>0</v>
      </c>
      <c r="V24" s="729" t="n">
        <v>0</v>
      </c>
      <c r="W24" s="729" t="n">
        <v>1</v>
      </c>
      <c r="X24" s="729" t="n">
        <v>0</v>
      </c>
      <c r="Y24" s="729" t="n">
        <v>0</v>
      </c>
      <c r="Z24" s="729" t="n">
        <v>0</v>
      </c>
      <c r="AA24" s="729" t="n">
        <v>0</v>
      </c>
      <c r="AB24" s="729" t="n">
        <v>0</v>
      </c>
      <c r="AC24" s="729" t="n">
        <v>0</v>
      </c>
      <c r="AD24" s="729" t="n">
        <v>0</v>
      </c>
      <c r="AE24" s="729" t="n">
        <v>0</v>
      </c>
      <c r="AF24" s="729" t="n">
        <v>0</v>
      </c>
      <c r="AG24" s="729" t="n">
        <v>0</v>
      </c>
      <c r="AH24" s="729" t="n">
        <v>0</v>
      </c>
      <c r="AI24" s="729" t="n">
        <v>0</v>
      </c>
      <c r="AJ24" s="732" t="n">
        <v>0</v>
      </c>
    </row>
    <row r="25" ht="22.5" customHeight="1" thickBot="1">
      <c r="A25" s="126" t="inlineStr">
        <is>
          <t>쌍림면</t>
        </is>
      </c>
      <c r="B25" s="127" t="inlineStr">
        <is>
          <t>Ssangnim-myeon</t>
        </is>
      </c>
      <c r="C25" s="733">
        <f>SUM(D25:J25,K25:AD25,AE25:AJ25)</f>
        <v/>
      </c>
      <c r="D25" s="734" t="n"/>
      <c r="E25" s="734" t="n">
        <v>1</v>
      </c>
      <c r="F25" s="734" t="n"/>
      <c r="G25" s="734" t="n"/>
      <c r="H25" s="734" t="n"/>
      <c r="I25" s="734" t="n">
        <v>1</v>
      </c>
      <c r="J25" s="734" t="n"/>
      <c r="K25" s="734" t="n">
        <v>0</v>
      </c>
      <c r="L25" s="734" t="n">
        <v>0</v>
      </c>
      <c r="M25" s="734" t="n">
        <v>1</v>
      </c>
      <c r="N25" s="734" t="n">
        <v>0</v>
      </c>
      <c r="O25" s="734" t="n">
        <v>0</v>
      </c>
      <c r="P25" s="734" t="n">
        <v>0</v>
      </c>
      <c r="Q25" s="734" t="n">
        <v>0</v>
      </c>
      <c r="R25" s="734" t="n">
        <v>0</v>
      </c>
      <c r="S25" s="734" t="n">
        <v>0</v>
      </c>
      <c r="T25" s="734" t="n">
        <v>0</v>
      </c>
      <c r="U25" s="734" t="n">
        <v>0</v>
      </c>
      <c r="V25" s="734" t="n">
        <v>0</v>
      </c>
      <c r="W25" s="734" t="n">
        <v>1</v>
      </c>
      <c r="X25" s="734" t="n">
        <v>0</v>
      </c>
      <c r="Y25" s="734" t="n">
        <v>0</v>
      </c>
      <c r="Z25" s="734" t="n">
        <v>0</v>
      </c>
      <c r="AA25" s="734" t="n">
        <v>0</v>
      </c>
      <c r="AB25" s="734" t="n">
        <v>0</v>
      </c>
      <c r="AC25" s="734" t="n">
        <v>0</v>
      </c>
      <c r="AD25" s="734" t="n">
        <v>0</v>
      </c>
      <c r="AE25" s="734" t="n">
        <v>1</v>
      </c>
      <c r="AF25" s="734" t="n">
        <v>0</v>
      </c>
      <c r="AG25" s="734" t="n">
        <v>0</v>
      </c>
      <c r="AH25" s="734" t="n">
        <v>0</v>
      </c>
      <c r="AI25" s="734" t="n">
        <v>0</v>
      </c>
      <c r="AJ25" s="735" t="n">
        <v>0</v>
      </c>
    </row>
    <row r="26" ht="15" customHeight="1">
      <c r="A26" s="560" t="inlineStr">
        <is>
          <t>자료 : 총무과</t>
        </is>
      </c>
      <c r="T26" s="70" t="n"/>
    </row>
    <row r="27" ht="15" customHeight="1">
      <c r="A27" s="53" t="inlineStr">
        <is>
          <t>주 : 1) 교도소에는 소년원, 구치소 등 포함</t>
        </is>
      </c>
      <c r="B27" s="53" t="n"/>
    </row>
    <row r="28" ht="15" customHeight="1">
      <c r="A28" s="53" t="inlineStr">
        <is>
          <t xml:space="preserve">   2) 기타 중앙직속기관에서 본청은 제외, ( )내서후 주석 기입</t>
        </is>
      </c>
      <c r="B28" s="53" t="n"/>
    </row>
    <row r="29" ht="15" customHeight="1">
      <c r="A29" s="53" t="inlineStr">
        <is>
          <t xml:space="preserve">   3) 신문사는 종합일간신문사에 한함.</t>
        </is>
      </c>
      <c r="B29" s="53" t="n"/>
    </row>
    <row r="30">
      <c r="A30" s="560" t="n"/>
      <c r="B30" s="468" t="n"/>
    </row>
    <row r="31">
      <c r="A31" s="468" t="n"/>
      <c r="B31" s="468" t="n"/>
    </row>
    <row r="32">
      <c r="A32" s="468" t="n"/>
      <c r="B32" s="468" t="n"/>
    </row>
    <row r="33">
      <c r="A33" s="468" t="n"/>
      <c r="B33" s="468" t="n"/>
    </row>
    <row r="34">
      <c r="A34" s="468" t="n"/>
      <c r="B34" s="468" t="n"/>
    </row>
    <row r="35">
      <c r="A35" s="468" t="n"/>
      <c r="B35" s="468" t="n"/>
    </row>
    <row r="36">
      <c r="A36" s="468" t="n"/>
      <c r="B36" s="468" t="n"/>
    </row>
    <row r="37">
      <c r="A37" s="468" t="n"/>
      <c r="B37" s="468" t="n"/>
    </row>
    <row r="38">
      <c r="A38" s="468" t="n"/>
      <c r="B38" s="468" t="n"/>
    </row>
    <row r="39">
      <c r="A39" s="468" t="n"/>
      <c r="B39" s="468" t="n"/>
    </row>
    <row r="40">
      <c r="A40" s="468" t="n"/>
      <c r="B40" s="468" t="n"/>
    </row>
    <row r="41">
      <c r="A41" s="468" t="n"/>
      <c r="B41" s="468" t="n"/>
    </row>
    <row r="42">
      <c r="A42" s="468" t="n"/>
      <c r="B42" s="468" t="n"/>
    </row>
    <row r="43">
      <c r="A43" s="468" t="n"/>
      <c r="B43" s="468" t="n"/>
    </row>
  </sheetData>
  <mergeCells count="51">
    <mergeCell ref="D6:J7"/>
    <mergeCell ref="A15:B15"/>
    <mergeCell ref="E8:E11"/>
    <mergeCell ref="A6:B11"/>
    <mergeCell ref="AH8:AH11"/>
    <mergeCell ref="AJ8:AJ11"/>
    <mergeCell ref="C6:C11"/>
    <mergeCell ref="U6:U11"/>
    <mergeCell ref="W6:W11"/>
    <mergeCell ref="I8:J9"/>
    <mergeCell ref="G10:G11"/>
    <mergeCell ref="K6:P7"/>
    <mergeCell ref="A16:B16"/>
    <mergeCell ref="Q8:Q11"/>
    <mergeCell ref="F8:F9"/>
    <mergeCell ref="S8:S11"/>
    <mergeCell ref="A3:AJ3"/>
    <mergeCell ref="AE6:AI7"/>
    <mergeCell ref="AE8:AE11"/>
    <mergeCell ref="L8:L11"/>
    <mergeCell ref="AA6:AA11"/>
    <mergeCell ref="N8:N11"/>
    <mergeCell ref="P8:P11"/>
    <mergeCell ref="V6:V11"/>
    <mergeCell ref="Q6:T7"/>
    <mergeCell ref="AD6:AD11"/>
    <mergeCell ref="A12:B12"/>
    <mergeCell ref="T8:T11"/>
    <mergeCell ref="X6:X11"/>
    <mergeCell ref="AF8:AF11"/>
    <mergeCell ref="K8:K11"/>
    <mergeCell ref="A4:AJ4"/>
    <mergeCell ref="A14:B14"/>
    <mergeCell ref="A17:B17"/>
    <mergeCell ref="Y6:Y11"/>
    <mergeCell ref="G8:H9"/>
    <mergeCell ref="I10:I11"/>
    <mergeCell ref="M8:M11"/>
    <mergeCell ref="Z6:Z11"/>
    <mergeCell ref="O8:O11"/>
    <mergeCell ref="D8:D11"/>
    <mergeCell ref="AG8:AG11"/>
    <mergeCell ref="R8:R11"/>
    <mergeCell ref="AC6:AC11"/>
    <mergeCell ref="AI8:AI11"/>
    <mergeCell ref="A13:B13"/>
    <mergeCell ref="A26:J26"/>
    <mergeCell ref="F10:F11"/>
    <mergeCell ref="H10:H11"/>
    <mergeCell ref="AB6:AB11"/>
    <mergeCell ref="J10:J11"/>
  </mergeCells>
  <pageMargins left="0.58" right="0.6" top="0.984251968503937" bottom="0.984251968503937" header="0.5118110236220472" footer="0.5118110236220472"/>
  <pageSetup orientation="portrait" paperSize="9" scale="29" horizontalDpi="300" verticalDpi="300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35"/>
  <sheetViews>
    <sheetView showGridLines="0" view="pageBreakPreview" zoomScaleNormal="100" workbookViewId="0">
      <selection activeCell="A8" sqref="A8:IV12"/>
    </sheetView>
  </sheetViews>
  <sheetFormatPr baseColWidth="8" defaultRowHeight="12"/>
  <cols>
    <col width="8.88671875" customWidth="1" style="630" min="1" max="1"/>
    <col width="8.5546875" customWidth="1" style="630" min="2" max="7"/>
    <col width="9.6640625" customWidth="1" style="630" min="8" max="9"/>
    <col width="8.5546875" customWidth="1" style="630" min="10" max="10"/>
    <col width="8.88671875" customWidth="1" style="630" min="11" max="11"/>
    <col width="8.88671875" customWidth="1" style="630" min="12" max="16384"/>
  </cols>
  <sheetData>
    <row r="1" ht="15" customFormat="1" customHeight="1" s="447">
      <c r="A1" s="447" t="inlineStr">
        <is>
          <t>ⅩⅥ. 공공행정 및 사법</t>
        </is>
      </c>
      <c r="J1" s="70" t="inlineStr">
        <is>
          <t>ⅩⅥ. Public Administration and Justice</t>
        </is>
      </c>
    </row>
    <row r="2" ht="15" customFormat="1" customHeight="1" s="447">
      <c r="J2" s="70" t="n"/>
    </row>
    <row r="3" ht="25.15" customFormat="1" customHeight="1" s="437">
      <c r="A3" s="466" t="inlineStr">
        <is>
          <t>9. 민원서류 처리</t>
        </is>
      </c>
    </row>
    <row r="4" ht="25.15" customFormat="1" customHeight="1" s="437">
      <c r="A4" s="466" t="inlineStr">
        <is>
          <t>9. Handling of Civil Request Documents</t>
        </is>
      </c>
    </row>
    <row r="5" ht="15" customHeight="1" thickBot="1">
      <c r="A5" s="53" t="inlineStr">
        <is>
          <t>단위 : 건</t>
        </is>
      </c>
      <c r="B5" s="205" t="n"/>
      <c r="C5" s="205" t="n"/>
      <c r="D5" s="205" t="n"/>
      <c r="E5" s="44" t="n"/>
      <c r="F5" s="205" t="n"/>
      <c r="G5" s="205" t="n"/>
      <c r="H5" s="205" t="n"/>
      <c r="I5" s="205" t="n"/>
      <c r="J5" s="44" t="inlineStr">
        <is>
          <t>Unit : case</t>
        </is>
      </c>
    </row>
    <row r="6" ht="30" customHeight="1">
      <c r="A6" s="561" t="inlineStr">
        <is>
          <t>연 별
Year</t>
        </is>
      </c>
      <c r="B6" s="461" t="inlineStr">
        <is>
          <t>계
Total</t>
        </is>
      </c>
      <c r="C6" s="572" t="inlineStr">
        <is>
          <t>인가·허가</t>
        </is>
      </c>
      <c r="D6" s="572" t="inlineStr">
        <is>
          <t>특허·면허</t>
        </is>
      </c>
      <c r="E6" s="212" t="inlineStr">
        <is>
          <t>승인·지정</t>
        </is>
      </c>
      <c r="F6" s="572" t="inlineStr">
        <is>
          <t>신고·등록</t>
        </is>
      </c>
      <c r="G6" s="572" t="inlineStr">
        <is>
          <t>시험·검사</t>
        </is>
      </c>
      <c r="H6" s="572" t="inlineStr">
        <is>
          <t>확인증명/교부</t>
        </is>
      </c>
      <c r="I6" s="572" t="inlineStr">
        <is>
          <t>고충민원</t>
        </is>
      </c>
      <c r="J6" s="212" t="inlineStr">
        <is>
          <t>기타</t>
        </is>
      </c>
    </row>
    <row r="7" ht="35.1" customHeight="1">
      <c r="A7" s="562" t="n"/>
      <c r="B7" s="411" t="n"/>
      <c r="C7" s="651" t="inlineStr">
        <is>
          <t>sanction ·Permission</t>
        </is>
      </c>
      <c r="D7" s="651" t="inlineStr">
        <is>
          <t>patent · License</t>
        </is>
      </c>
      <c r="E7" s="651" t="inlineStr">
        <is>
          <t>Approval ·Designation</t>
        </is>
      </c>
      <c r="F7" s="651" t="inlineStr">
        <is>
          <t>Notification ·Registration</t>
        </is>
      </c>
      <c r="G7" s="651" t="inlineStr">
        <is>
          <t>Test · Inspecton</t>
        </is>
      </c>
      <c r="H7" s="651" t="inlineStr">
        <is>
          <t>Confirmation. Certification / Delivery</t>
        </is>
      </c>
      <c r="I7" s="651" t="inlineStr">
        <is>
          <t>Complaint filing</t>
        </is>
      </c>
      <c r="J7" s="218" t="inlineStr">
        <is>
          <t>Others</t>
        </is>
      </c>
    </row>
    <row r="8" ht="61.5" customFormat="1" customHeight="1" s="185">
      <c r="A8" s="161" t="n">
        <v>2020</v>
      </c>
      <c r="B8" s="736" t="n">
        <v>80428</v>
      </c>
      <c r="C8" s="736" t="n">
        <v>3045</v>
      </c>
      <c r="D8" s="736" t="n">
        <v>153</v>
      </c>
      <c r="E8" s="736" t="n">
        <v>3346</v>
      </c>
      <c r="F8" s="736" t="n">
        <v>8195</v>
      </c>
      <c r="G8" s="736" t="n">
        <v>199</v>
      </c>
      <c r="H8" s="736" t="n">
        <v>61628</v>
      </c>
      <c r="I8" s="736" t="n">
        <v>742</v>
      </c>
      <c r="J8" s="736" t="n">
        <v>3120</v>
      </c>
    </row>
    <row r="9" ht="61.5" customFormat="1" customHeight="1" s="185">
      <c r="A9" s="161" t="n">
        <v>2021</v>
      </c>
      <c r="B9" s="736">
        <f>SUM(C9:J9)</f>
        <v/>
      </c>
      <c r="C9" s="736" t="n">
        <v>3291</v>
      </c>
      <c r="D9" s="736" t="n">
        <v>148</v>
      </c>
      <c r="E9" s="736" t="n">
        <v>3233</v>
      </c>
      <c r="F9" s="736" t="n">
        <v>8262</v>
      </c>
      <c r="G9" s="736" t="n">
        <v>167</v>
      </c>
      <c r="H9" s="736" t="n">
        <v>57946</v>
      </c>
      <c r="I9" s="736" t="n">
        <v>575</v>
      </c>
      <c r="J9" s="736" t="n">
        <v>3654</v>
      </c>
    </row>
    <row r="10" ht="61.5" customFormat="1" customHeight="1" s="185">
      <c r="A10" s="161" t="n">
        <v>2022</v>
      </c>
      <c r="B10" s="736">
        <f>SUM(C10:J10)</f>
        <v/>
      </c>
      <c r="C10" s="736" t="n">
        <v>2798</v>
      </c>
      <c r="D10" s="736" t="n">
        <v>136</v>
      </c>
      <c r="E10" s="736" t="n">
        <v>3004</v>
      </c>
      <c r="F10" s="736" t="n">
        <v>8224</v>
      </c>
      <c r="G10" s="736" t="n">
        <v>153</v>
      </c>
      <c r="H10" s="736" t="n">
        <v>59693</v>
      </c>
      <c r="I10" s="736" t="n">
        <v>829</v>
      </c>
      <c r="J10" s="736" t="n">
        <v>3507</v>
      </c>
    </row>
    <row r="11" ht="61.5" customFormat="1" customHeight="1" s="185">
      <c r="A11" s="161" t="n">
        <v>2023</v>
      </c>
      <c r="B11" s="736" t="n">
        <v>45643</v>
      </c>
      <c r="C11" s="736" t="n">
        <v>2841</v>
      </c>
      <c r="D11" s="736" t="n">
        <v>145</v>
      </c>
      <c r="E11" s="736" t="n">
        <v>2680</v>
      </c>
      <c r="F11" s="736" t="n">
        <v>7693</v>
      </c>
      <c r="G11" s="736" t="n">
        <v>82</v>
      </c>
      <c r="H11" s="736" t="n">
        <v>27807</v>
      </c>
      <c r="I11" s="736" t="n">
        <v>968</v>
      </c>
      <c r="J11" s="736" t="n">
        <v>3427</v>
      </c>
    </row>
    <row r="12" ht="61.5" customFormat="1" customHeight="1" s="110" thickBot="1">
      <c r="A12" s="186" t="n">
        <v>2024</v>
      </c>
      <c r="B12" s="737">
        <f>SUM(C12:J12)</f>
        <v/>
      </c>
      <c r="C12" s="738" t="n">
        <v>2757</v>
      </c>
      <c r="D12" s="738" t="n">
        <v>97</v>
      </c>
      <c r="E12" s="738" t="n">
        <v>2937</v>
      </c>
      <c r="F12" s="738" t="n">
        <v>7941</v>
      </c>
      <c r="G12" s="738" t="n">
        <v>75</v>
      </c>
      <c r="H12" s="738" t="n">
        <v>25655</v>
      </c>
      <c r="I12" s="738" t="n">
        <v>1375</v>
      </c>
      <c r="J12" s="738" t="n">
        <v>3201</v>
      </c>
    </row>
    <row r="13" ht="15" customFormat="1" customHeight="1" s="447">
      <c r="A13" s="563" t="inlineStr">
        <is>
          <t>자료 : 민원과, 2015년부터 양식변경(고충민원 추가), 신고등록(자동차등록민원), 확인증명/교부(여권 및 정보공개민원 등) 각각 항목 포함시킴</t>
        </is>
      </c>
      <c r="B13" s="406" t="n"/>
      <c r="C13" s="406" t="n"/>
      <c r="D13" s="406" t="n"/>
      <c r="E13" s="406" t="n"/>
      <c r="F13" s="406" t="n"/>
      <c r="G13" s="406" t="n"/>
      <c r="H13" s="406" t="n"/>
      <c r="I13" s="406" t="n"/>
      <c r="J13" s="406" t="n"/>
    </row>
    <row r="14" ht="15" customFormat="1" customHeight="1" s="447">
      <c r="A14" s="560" t="inlineStr">
        <is>
          <t>※ 기타는 제도개선 건의, 질의, 진정 등</t>
        </is>
      </c>
    </row>
    <row r="35">
      <c r="J35" s="630" t="inlineStr">
        <is>
          <t xml:space="preserve"> </t>
        </is>
      </c>
    </row>
  </sheetData>
  <mergeCells count="5">
    <mergeCell ref="A3:J3"/>
    <mergeCell ref="A4:J4"/>
    <mergeCell ref="A6:A7"/>
    <mergeCell ref="B6:B7"/>
    <mergeCell ref="A13:J13"/>
  </mergeCells>
  <pageMargins left="0.62" right="0.55" top="0.984251968503937" bottom="0.984251968503937" header="0.5118110236220472" footer="0.5118110236220472"/>
  <pageSetup orientation="portrait" paperSize="9" scale="88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17"/>
  <sheetViews>
    <sheetView showGridLines="0" view="pageBreakPreview" zoomScaleNormal="100" workbookViewId="0">
      <selection activeCell="M19" sqref="M19"/>
    </sheetView>
  </sheetViews>
  <sheetFormatPr baseColWidth="8" defaultRowHeight="12"/>
  <cols>
    <col width="7.77734375" customWidth="1" style="630" min="1" max="9"/>
    <col width="8.77734375" customWidth="1" style="630" min="10" max="10"/>
    <col width="7.77734375" customWidth="1" style="630" min="11" max="19"/>
    <col width="8.88671875" customWidth="1" style="630" min="20" max="20"/>
    <col width="8.88671875" customWidth="1" style="630" min="21" max="16384"/>
  </cols>
  <sheetData>
    <row r="1" ht="15" customFormat="1" customHeight="1" s="447">
      <c r="A1" s="447" t="inlineStr">
        <is>
          <t>ⅩⅥ. 공공행정 및 사법</t>
        </is>
      </c>
      <c r="G1" s="70" t="n"/>
      <c r="S1" s="70" t="inlineStr">
        <is>
          <t>ⅩⅥ. Public Administration and Justice</t>
        </is>
      </c>
    </row>
    <row r="2" ht="15" customFormat="1" customHeight="1" s="447">
      <c r="G2" s="70" t="n"/>
      <c r="S2" s="70" t="n"/>
    </row>
    <row r="3" ht="25.15" customFormat="1" customHeight="1" s="437">
      <c r="A3" s="466" t="inlineStr">
        <is>
          <t>10. 여권발급</t>
        </is>
      </c>
    </row>
    <row r="4" ht="25.15" customFormat="1" customHeight="1" s="437">
      <c r="A4" s="449" t="inlineStr">
        <is>
          <t>10. Passport Issues</t>
        </is>
      </c>
    </row>
    <row r="5" ht="15.75" customHeight="1" thickBot="1">
      <c r="A5" s="53" t="inlineStr">
        <is>
          <t>단위 : 명</t>
        </is>
      </c>
      <c r="B5" s="59" t="n"/>
      <c r="C5" s="59" t="n"/>
      <c r="D5" s="59" t="n"/>
      <c r="E5" s="59" t="n"/>
      <c r="F5" s="59" t="n"/>
      <c r="G5" s="59" t="n"/>
      <c r="R5" s="60" t="n"/>
      <c r="S5" s="44" t="inlineStr">
        <is>
          <t>Unit : person</t>
        </is>
      </c>
    </row>
    <row r="6" ht="21" customHeight="1">
      <c r="A6" s="564" t="inlineStr">
        <is>
          <t>연 별
Year</t>
        </is>
      </c>
      <c r="B6" s="461" t="inlineStr">
        <is>
          <t>합 계
Total</t>
        </is>
      </c>
      <c r="C6" s="467" t="inlineStr">
        <is>
          <t>성별
By gender</t>
        </is>
      </c>
      <c r="D6" s="452" t="n"/>
      <c r="E6" s="467" t="inlineStr">
        <is>
          <t>목적별
By purpose</t>
        </is>
      </c>
      <c r="F6" s="406" t="n"/>
      <c r="G6" s="452" t="n"/>
      <c r="H6" s="467" t="inlineStr">
        <is>
          <t>기간별
By period</t>
        </is>
      </c>
      <c r="I6" s="406" t="n"/>
      <c r="J6" s="406" t="n"/>
      <c r="K6" s="406" t="n"/>
      <c r="L6" s="452" t="n"/>
      <c r="M6" s="567" t="inlineStr">
        <is>
          <t>연령별
By age-group</t>
        </is>
      </c>
      <c r="N6" s="406" t="n"/>
      <c r="O6" s="406" t="n"/>
      <c r="P6" s="406" t="n"/>
      <c r="Q6" s="406" t="n"/>
      <c r="R6" s="428" t="n"/>
      <c r="S6" s="566" t="inlineStr">
        <is>
          <t>Year</t>
        </is>
      </c>
    </row>
    <row r="7" ht="21" customHeight="1">
      <c r="A7" s="430" t="n"/>
      <c r="B7" s="410" t="n"/>
      <c r="C7" s="465" t="n"/>
      <c r="D7" s="411" t="n"/>
      <c r="E7" s="465" t="n"/>
      <c r="F7" s="425" t="n"/>
      <c r="G7" s="411" t="n"/>
      <c r="H7" s="465" t="n"/>
      <c r="I7" s="425" t="n"/>
      <c r="J7" s="425" t="n"/>
      <c r="K7" s="425" t="n"/>
      <c r="L7" s="411" t="n"/>
      <c r="M7" s="465" t="n"/>
      <c r="N7" s="425" t="n"/>
      <c r="O7" s="425" t="n"/>
      <c r="P7" s="425" t="n"/>
      <c r="Q7" s="425" t="n"/>
      <c r="R7" s="444" t="n"/>
      <c r="S7" s="433" t="n"/>
    </row>
    <row r="8" ht="37.5" customHeight="1">
      <c r="A8" s="430" t="n"/>
      <c r="B8" s="410" t="n"/>
      <c r="C8" s="448" t="inlineStr">
        <is>
          <t>남
Male</t>
        </is>
      </c>
      <c r="D8" s="448" t="inlineStr">
        <is>
          <t>여
Femle</t>
        </is>
      </c>
      <c r="E8" s="448" t="inlineStr">
        <is>
          <t>관용
Official</t>
        </is>
      </c>
      <c r="F8" s="470" t="inlineStr">
        <is>
          <t>일반
General</t>
        </is>
      </c>
      <c r="G8" s="462" t="inlineStr">
        <is>
          <t>여행증명
Travel certification</t>
        </is>
      </c>
      <c r="H8" s="470" t="inlineStr">
        <is>
          <t>1년단수
One year
(single)</t>
        </is>
      </c>
      <c r="I8" s="448" t="inlineStr">
        <is>
          <t>1년복수
One year
(multiple)</t>
        </is>
      </c>
      <c r="J8" s="470" t="inlineStr">
        <is>
          <t>5년미만복수
Upder 5 year
(multiple)</t>
        </is>
      </c>
      <c r="K8" s="462" t="inlineStr">
        <is>
          <t>5년복수
5 year
(multiple)</t>
        </is>
      </c>
      <c r="L8" s="464" t="inlineStr">
        <is>
          <t>10년복수
10 year
(multiple)</t>
        </is>
      </c>
      <c r="M8" s="462" t="inlineStr">
        <is>
          <t>20세 이하
Under 20 years old</t>
        </is>
      </c>
      <c r="N8" s="462" t="inlineStr">
        <is>
          <t>21∼30세
21∼30 years</t>
        </is>
      </c>
      <c r="O8" s="462" t="inlineStr">
        <is>
          <t>31∼40세
31∼40 years</t>
        </is>
      </c>
      <c r="P8" s="470" t="inlineStr">
        <is>
          <t>41∼50세
41∼50 years</t>
        </is>
      </c>
      <c r="Q8" s="462" t="inlineStr">
        <is>
          <t>51∼60세
51∼60 years</t>
        </is>
      </c>
      <c r="R8" s="568" t="inlineStr">
        <is>
          <t>61세 이상
61 years and over</t>
        </is>
      </c>
      <c r="S8" s="433" t="n"/>
    </row>
    <row r="9" ht="37.5" customHeight="1">
      <c r="A9" s="444" t="n"/>
      <c r="B9" s="411" t="n"/>
      <c r="C9" s="414" t="n"/>
      <c r="D9" s="414" t="n"/>
      <c r="E9" s="414" t="n"/>
      <c r="F9" s="411" t="n"/>
      <c r="G9" s="419" t="n"/>
      <c r="H9" s="411" t="n"/>
      <c r="I9" s="414" t="n"/>
      <c r="J9" s="411" t="n"/>
      <c r="K9" s="419" t="n"/>
      <c r="L9" s="465" t="n"/>
      <c r="M9" s="419" t="n"/>
      <c r="N9" s="419" t="n"/>
      <c r="O9" s="419" t="n"/>
      <c r="P9" s="411" t="n"/>
      <c r="Q9" s="419" t="n"/>
      <c r="R9" s="454" t="n"/>
      <c r="S9" s="434" t="n"/>
    </row>
    <row r="10" ht="40.5" customFormat="1" customHeight="1" s="189">
      <c r="A10" s="187" t="n">
        <v>2020</v>
      </c>
      <c r="B10" s="739" t="n">
        <v>321</v>
      </c>
      <c r="C10" s="740" t="n">
        <v>183</v>
      </c>
      <c r="D10" s="740" t="n">
        <v>138</v>
      </c>
      <c r="E10" s="740" t="n">
        <v>1</v>
      </c>
      <c r="F10" s="740" t="n">
        <v>320</v>
      </c>
      <c r="G10" s="740" t="n">
        <v>0</v>
      </c>
      <c r="H10" s="740" t="n">
        <v>2</v>
      </c>
      <c r="I10" s="740" t="n">
        <v>0</v>
      </c>
      <c r="J10" s="741" t="n">
        <v>1</v>
      </c>
      <c r="K10" s="740" t="n">
        <v>39</v>
      </c>
      <c r="L10" s="740" t="n">
        <v>279</v>
      </c>
      <c r="M10" s="740" t="n">
        <v>45</v>
      </c>
      <c r="N10" s="740" t="n">
        <v>16</v>
      </c>
      <c r="O10" s="740" t="n">
        <v>26</v>
      </c>
      <c r="P10" s="740" t="n">
        <v>29</v>
      </c>
      <c r="Q10" s="740" t="n">
        <v>73</v>
      </c>
      <c r="R10" s="740" t="n">
        <v>132</v>
      </c>
      <c r="S10" s="188" t="n">
        <v>2020</v>
      </c>
    </row>
    <row r="11" ht="40.5" customFormat="1" customHeight="1" s="189">
      <c r="A11" s="187" t="n">
        <v>2021</v>
      </c>
      <c r="B11" s="742">
        <f>SUM(C11:D11)</f>
        <v/>
      </c>
      <c r="C11" s="743" t="n">
        <v>85</v>
      </c>
      <c r="D11" s="743" t="n">
        <v>55</v>
      </c>
      <c r="E11" s="743" t="n">
        <v>0</v>
      </c>
      <c r="F11" s="743" t="n">
        <v>140</v>
      </c>
      <c r="G11" s="743" t="n"/>
      <c r="H11" s="743" t="n">
        <v>0</v>
      </c>
      <c r="I11" s="743" t="n">
        <v>0</v>
      </c>
      <c r="J11" s="744" t="n">
        <v>0</v>
      </c>
      <c r="K11" s="743" t="n">
        <v>15</v>
      </c>
      <c r="L11" s="743" t="n">
        <v>125</v>
      </c>
      <c r="M11" s="743" t="n">
        <v>12</v>
      </c>
      <c r="N11" s="743" t="n">
        <v>13</v>
      </c>
      <c r="O11" s="743" t="n">
        <v>10</v>
      </c>
      <c r="P11" s="743" t="n">
        <v>18</v>
      </c>
      <c r="Q11" s="743" t="n">
        <v>16</v>
      </c>
      <c r="R11" s="743" t="n">
        <v>71</v>
      </c>
      <c r="S11" s="190" t="n">
        <v>2021</v>
      </c>
    </row>
    <row r="12" ht="40.5" customFormat="1" customHeight="1" s="192">
      <c r="A12" s="191" t="n">
        <v>2022</v>
      </c>
      <c r="B12" s="742">
        <f>SUM(C12:D12)</f>
        <v/>
      </c>
      <c r="C12" s="743" t="n">
        <v>454</v>
      </c>
      <c r="D12" s="743" t="n">
        <v>310</v>
      </c>
      <c r="E12" s="743" t="n">
        <v>1</v>
      </c>
      <c r="F12" s="743" t="n">
        <v>763</v>
      </c>
      <c r="G12" s="743" t="n"/>
      <c r="H12" s="743" t="n">
        <v>1</v>
      </c>
      <c r="I12" s="743" t="n"/>
      <c r="J12" s="744" t="n">
        <v>109</v>
      </c>
      <c r="K12" s="743" t="n">
        <v>79</v>
      </c>
      <c r="L12" s="743" t="n">
        <v>575</v>
      </c>
      <c r="M12" s="743" t="n">
        <v>162</v>
      </c>
      <c r="N12" s="743" t="n">
        <v>66</v>
      </c>
      <c r="O12" s="743" t="n">
        <v>75</v>
      </c>
      <c r="P12" s="743" t="n">
        <v>79</v>
      </c>
      <c r="Q12" s="743" t="n">
        <v>160</v>
      </c>
      <c r="R12" s="743" t="n">
        <v>222</v>
      </c>
      <c r="S12" s="190" t="n">
        <v>2022</v>
      </c>
    </row>
    <row r="13" ht="40.5" customFormat="1" customHeight="1" s="192">
      <c r="A13" s="191" t="n">
        <v>2023</v>
      </c>
      <c r="B13" s="742" t="n">
        <v>2128</v>
      </c>
      <c r="C13" s="743" t="n">
        <v>1085</v>
      </c>
      <c r="D13" s="743" t="n">
        <v>1043</v>
      </c>
      <c r="E13" s="743" t="n">
        <v>0</v>
      </c>
      <c r="F13" s="743" t="n">
        <v>2128</v>
      </c>
      <c r="G13" s="743" t="n"/>
      <c r="H13" s="743" t="n">
        <v>0</v>
      </c>
      <c r="I13" s="743" t="n"/>
      <c r="J13" s="744" t="n">
        <v>369</v>
      </c>
      <c r="K13" s="743" t="n">
        <v>170</v>
      </c>
      <c r="L13" s="743" t="n">
        <v>1589</v>
      </c>
      <c r="M13" s="743" t="n">
        <v>403</v>
      </c>
      <c r="N13" s="743" t="n">
        <v>183</v>
      </c>
      <c r="O13" s="743" t="n">
        <v>169</v>
      </c>
      <c r="P13" s="743" t="n">
        <v>238</v>
      </c>
      <c r="Q13" s="743" t="n">
        <v>487</v>
      </c>
      <c r="R13" s="743" t="n">
        <v>648</v>
      </c>
      <c r="S13" s="190" t="n">
        <v>2023</v>
      </c>
    </row>
    <row r="14" ht="40.5" customFormat="1" customHeight="1" s="189" thickBot="1">
      <c r="A14" s="193" t="n">
        <v>2024</v>
      </c>
      <c r="B14" s="745">
        <f>SUM(C14:D14)</f>
        <v/>
      </c>
      <c r="C14" s="746" t="n">
        <v>974</v>
      </c>
      <c r="D14" s="746" t="n">
        <v>979</v>
      </c>
      <c r="E14" s="746" t="n">
        <v>1</v>
      </c>
      <c r="F14" s="746" t="n">
        <v>1952</v>
      </c>
      <c r="G14" s="746" t="n"/>
      <c r="H14" s="746" t="n">
        <v>3</v>
      </c>
      <c r="I14" s="746" t="n"/>
      <c r="J14" s="747" t="n"/>
      <c r="K14" s="746" t="n">
        <v>362</v>
      </c>
      <c r="L14" s="746" t="n">
        <v>1588</v>
      </c>
      <c r="M14" s="746" t="n">
        <v>390</v>
      </c>
      <c r="N14" s="746" t="n">
        <v>154</v>
      </c>
      <c r="O14" s="746" t="n">
        <v>145</v>
      </c>
      <c r="P14" s="746" t="n">
        <v>227</v>
      </c>
      <c r="Q14" s="746" t="n">
        <v>392</v>
      </c>
      <c r="R14" s="746" t="n">
        <v>645</v>
      </c>
      <c r="S14" s="194" t="n">
        <v>2024</v>
      </c>
    </row>
    <row r="15" ht="15" customFormat="1" customHeight="1" s="560">
      <c r="A15" s="565" t="inlineStr">
        <is>
          <t>자료 : 민원과</t>
        </is>
      </c>
      <c r="B15" s="406" t="n"/>
      <c r="C15" s="406" t="n"/>
      <c r="D15" s="406" t="n"/>
      <c r="E15" s="406" t="n"/>
      <c r="F15" s="406" t="n"/>
      <c r="G15" s="406" t="n"/>
      <c r="H15" s="406" t="n"/>
      <c r="I15" s="406" t="n"/>
      <c r="J15" s="406" t="n"/>
      <c r="K15" s="442" t="n"/>
      <c r="L15" s="442" t="n"/>
      <c r="M15" s="442" t="n"/>
      <c r="N15" s="442" t="n"/>
      <c r="O15" s="442" t="n"/>
      <c r="P15" s="442" t="n"/>
      <c r="Q15" s="442" t="n"/>
      <c r="R15" s="442" t="n"/>
      <c r="S15" s="442" t="n"/>
    </row>
    <row r="16" ht="15" customFormat="1" customHeight="1" s="61">
      <c r="A16" s="61" t="inlineStr">
        <is>
          <t>주 : 2019년 이후부터 표두 "목적별"의 세부항목 "거주용" 항목 삭제</t>
        </is>
      </c>
    </row>
    <row r="17" ht="15" customFormat="1" customHeight="1" s="61">
      <c r="A17" s="61" t="inlineStr">
        <is>
          <t>개정된 해외이주법(법률 제14406호, '16.20.20.공포, '17.12.21.시행), 해외이주법 시행 및 여권법 시행령에 따라 '17.12.21.부터 거주 여권제도 폐지</t>
        </is>
      </c>
    </row>
  </sheetData>
  <mergeCells count="26">
    <mergeCell ref="E8:E9"/>
    <mergeCell ref="G8:G9"/>
    <mergeCell ref="Q8:Q9"/>
    <mergeCell ref="A4:S4"/>
    <mergeCell ref="F8:F9"/>
    <mergeCell ref="L8:L9"/>
    <mergeCell ref="N8:N9"/>
    <mergeCell ref="A6:A9"/>
    <mergeCell ref="P8:P9"/>
    <mergeCell ref="A15:J15"/>
    <mergeCell ref="C8:C9"/>
    <mergeCell ref="C6:D7"/>
    <mergeCell ref="I8:I9"/>
    <mergeCell ref="K8:K9"/>
    <mergeCell ref="M8:M9"/>
    <mergeCell ref="O8:O9"/>
    <mergeCell ref="B6:B9"/>
    <mergeCell ref="D8:D9"/>
    <mergeCell ref="S6:S9"/>
    <mergeCell ref="E6:G7"/>
    <mergeCell ref="M6:R7"/>
    <mergeCell ref="H8:H9"/>
    <mergeCell ref="J8:J9"/>
    <mergeCell ref="H6:L7"/>
    <mergeCell ref="R8:R9"/>
    <mergeCell ref="A3:S3"/>
  </mergeCells>
  <pageMargins left="0.57" right="0.47" top="0.82" bottom="0.72" header="0.63" footer="0.5118110236220472"/>
  <pageSetup orientation="portrait" paperSize="9" scale="53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AB17"/>
  <sheetViews>
    <sheetView showGridLines="0" view="pageBreakPreview" zoomScaleNormal="100" workbookViewId="0">
      <selection activeCell="A11" sqref="A11:IV15"/>
    </sheetView>
  </sheetViews>
  <sheetFormatPr baseColWidth="8" defaultRowHeight="12"/>
  <cols>
    <col width="7.77734375" customWidth="1" style="630" min="1" max="6"/>
    <col width="8.77734375" customWidth="1" style="630" min="7" max="7"/>
    <col width="7.77734375" customWidth="1" style="630" min="8" max="8"/>
    <col width="9.44140625" bestFit="1" customWidth="1" style="630" min="9" max="9"/>
    <col width="7.77734375" customWidth="1" style="630" min="10" max="11"/>
    <col width="9.6640625" customWidth="1" style="630" min="12" max="12"/>
    <col width="3.77734375" customWidth="1" style="630" min="13" max="13"/>
    <col width="5.77734375" customWidth="1" style="630" min="14" max="15"/>
    <col width="3.77734375" customWidth="1" style="630" min="16" max="16"/>
    <col width="5.77734375" customWidth="1" style="630" min="17" max="18"/>
    <col width="3.77734375" customWidth="1" style="630" min="19" max="19"/>
    <col width="5.77734375" customWidth="1" style="630" min="20" max="21"/>
    <col width="6.21875" customWidth="1" style="630" min="22" max="23"/>
    <col width="7.77734375" customWidth="1" style="630" min="24" max="24"/>
    <col width="8.88671875" customWidth="1" style="630" min="25" max="25"/>
    <col width="8.88671875" customWidth="1" style="630" min="26" max="16384"/>
  </cols>
  <sheetData>
    <row r="1" ht="15" customFormat="1" customHeight="1" s="447">
      <c r="A1" s="447" t="inlineStr">
        <is>
          <t>ⅩⅥ. 공공행정 및 사법</t>
        </is>
      </c>
      <c r="AB1" s="70" t="inlineStr">
        <is>
          <t>ⅩⅥ. Public Administration and Justice</t>
        </is>
      </c>
    </row>
    <row r="2" ht="15" customFormat="1" customHeight="1" s="447">
      <c r="AB2" s="70" t="n"/>
    </row>
    <row r="3" ht="24.95" customFormat="1" customHeight="1" s="437">
      <c r="A3" s="466" t="inlineStr">
        <is>
          <t>11. 화재발생</t>
        </is>
      </c>
    </row>
    <row r="4" ht="24.95" customFormat="1" customHeight="1" s="437">
      <c r="A4" s="466" t="inlineStr">
        <is>
          <t>11. Occurrence of Fire</t>
        </is>
      </c>
    </row>
    <row r="5" ht="15" customHeight="1" thickBot="1">
      <c r="A5" s="53" t="inlineStr">
        <is>
          <t>단위 : 건, 천원, 명</t>
        </is>
      </c>
      <c r="B5" s="59" t="n"/>
      <c r="C5" s="59" t="n"/>
      <c r="D5" s="59" t="n"/>
      <c r="E5" s="59" t="n"/>
      <c r="F5" s="59" t="n"/>
      <c r="I5" s="59" t="n"/>
      <c r="J5" s="59" t="n"/>
      <c r="K5" s="59" t="n"/>
      <c r="L5" s="59" t="n"/>
      <c r="M5" s="59" t="n"/>
      <c r="N5" s="59" t="n"/>
      <c r="O5" s="59" t="n"/>
      <c r="P5" s="59" t="n"/>
      <c r="Q5" s="59" t="n"/>
      <c r="R5" s="59" t="n"/>
      <c r="S5" s="59" t="n"/>
      <c r="T5" s="59" t="n"/>
      <c r="W5" s="59" t="n"/>
      <c r="Z5" s="59" t="n"/>
      <c r="AB5" s="44" t="inlineStr">
        <is>
          <t>Unit : case, 1,000 won, person</t>
        </is>
      </c>
    </row>
    <row r="6" ht="20.1" customFormat="1" customHeight="1" s="447">
      <c r="A6" s="469" t="inlineStr">
        <is>
          <t>연 별</t>
        </is>
      </c>
      <c r="B6" s="461" t="inlineStr">
        <is>
          <t>발생
Cast of Occurrence</t>
        </is>
      </c>
      <c r="C6" s="406" t="n"/>
      <c r="D6" s="406" t="n"/>
      <c r="E6" s="452" t="n"/>
      <c r="F6" s="463" t="inlineStr">
        <is>
          <t>소실
Burnt-down</t>
        </is>
      </c>
      <c r="G6" s="406" t="n"/>
      <c r="H6" s="452" t="n"/>
      <c r="I6" s="463" t="inlineStr">
        <is>
          <t>피해액
Amount of property damaged</t>
        </is>
      </c>
      <c r="J6" s="406" t="n"/>
      <c r="K6" s="452" t="n"/>
      <c r="L6" s="559" t="inlineStr">
        <is>
          <t>재산피해
경감액
Reduction
amount of
property
damaged</t>
        </is>
      </c>
      <c r="M6" s="467" t="inlineStr">
        <is>
          <t>인명피해
Casualties</t>
        </is>
      </c>
      <c r="N6" s="406" t="n"/>
      <c r="O6" s="406" t="n"/>
      <c r="P6" s="406" t="n"/>
      <c r="Q6" s="406" t="n"/>
      <c r="R6" s="406" t="n"/>
      <c r="S6" s="406" t="n"/>
      <c r="T6" s="406" t="n"/>
      <c r="U6" s="452" t="n"/>
      <c r="V6" s="572" t="inlineStr">
        <is>
          <t>이재민수
No. of victims</t>
        </is>
      </c>
      <c r="W6" s="406" t="n"/>
      <c r="X6" s="452" t="n"/>
      <c r="Y6" s="574" t="inlineStr">
        <is>
          <t>구조인원
Life saved</t>
        </is>
      </c>
      <c r="Z6" s="406" t="n"/>
      <c r="AA6" s="428" t="n"/>
      <c r="AB6" s="571" t="inlineStr">
        <is>
          <t>Year</t>
        </is>
      </c>
    </row>
    <row r="7" ht="20.1" customFormat="1" customHeight="1" s="447">
      <c r="A7" s="430" t="n"/>
      <c r="B7" s="425" t="n"/>
      <c r="C7" s="425" t="n"/>
      <c r="D7" s="425" t="n"/>
      <c r="E7" s="411" t="n"/>
      <c r="F7" s="465" t="n"/>
      <c r="G7" s="425" t="n"/>
      <c r="H7" s="411" t="n"/>
      <c r="I7" s="465" t="n"/>
      <c r="J7" s="425" t="n"/>
      <c r="K7" s="411" t="n"/>
      <c r="L7" s="413" t="n"/>
      <c r="M7" s="465" t="n"/>
      <c r="N7" s="425" t="n"/>
      <c r="O7" s="425" t="n"/>
      <c r="P7" s="425" t="n"/>
      <c r="Q7" s="425" t="n"/>
      <c r="R7" s="425" t="n"/>
      <c r="S7" s="425" t="n"/>
      <c r="T7" s="425" t="n"/>
      <c r="U7" s="411" t="n"/>
      <c r="V7" s="429" t="n"/>
      <c r="X7" s="410" t="n"/>
      <c r="Y7" s="429" t="n"/>
      <c r="AA7" s="430" t="n"/>
      <c r="AB7" s="433" t="n"/>
    </row>
    <row r="8" ht="20.1" customFormat="1" customHeight="1" s="447">
      <c r="A8" s="430" t="n"/>
      <c r="B8" s="573" t="n"/>
      <c r="C8" s="462" t="inlineStr">
        <is>
          <t>실화
Accident</t>
        </is>
      </c>
      <c r="D8" s="462" t="inlineStr">
        <is>
          <t>방화
Arson</t>
        </is>
      </c>
      <c r="E8" s="462" t="inlineStr">
        <is>
          <t>기타
Others</t>
        </is>
      </c>
      <c r="F8" s="462" t="inlineStr">
        <is>
          <t>동수
Number of buildings</t>
        </is>
      </c>
      <c r="G8" s="462" t="inlineStr">
        <is>
          <t>이재가구수
Number of households</t>
        </is>
      </c>
      <c r="H8" s="464" t="inlineStr">
        <is>
          <t>면적(㎡)
Area</t>
        </is>
      </c>
      <c r="I8" s="459" t="n"/>
      <c r="J8" s="470" t="inlineStr">
        <is>
          <t>부동산
redlty</t>
        </is>
      </c>
      <c r="K8" s="462" t="inlineStr">
        <is>
          <t>동산
Movables</t>
        </is>
      </c>
      <c r="L8" s="413" t="n"/>
      <c r="M8" s="569" t="inlineStr">
        <is>
          <t>계 Total</t>
        </is>
      </c>
      <c r="O8" s="410" t="n"/>
      <c r="P8" s="569" t="inlineStr">
        <is>
          <t>사망 Death</t>
        </is>
      </c>
      <c r="R8" s="410" t="n"/>
      <c r="S8" s="569" t="inlineStr">
        <is>
          <t>부상 Injury</t>
        </is>
      </c>
      <c r="U8" s="410" t="n"/>
      <c r="V8" s="74" t="n"/>
      <c r="W8" s="448" t="inlineStr">
        <is>
          <t>남
Male</t>
        </is>
      </c>
      <c r="X8" s="448" t="inlineStr">
        <is>
          <t>여
Female</t>
        </is>
      </c>
      <c r="Y8" s="75" t="n"/>
      <c r="Z8" s="448" t="inlineStr">
        <is>
          <t>남
Male</t>
        </is>
      </c>
      <c r="AA8" s="570" t="inlineStr">
        <is>
          <t>여
Female</t>
        </is>
      </c>
      <c r="AB8" s="433" t="n"/>
    </row>
    <row r="9" ht="20.1" customFormat="1" customHeight="1" s="447">
      <c r="A9" s="430" t="n"/>
      <c r="B9" s="410" t="n"/>
      <c r="C9" s="413" t="n"/>
      <c r="D9" s="413" t="n"/>
      <c r="E9" s="413" t="n"/>
      <c r="F9" s="413" t="n"/>
      <c r="G9" s="413" t="n"/>
      <c r="H9" s="429" t="n"/>
      <c r="I9" s="413" t="n"/>
      <c r="J9" s="410" t="n"/>
      <c r="K9" s="413" t="n"/>
      <c r="L9" s="413" t="n"/>
      <c r="M9" s="569" t="n"/>
      <c r="N9" s="448" t="inlineStr">
        <is>
          <t>남
Male</t>
        </is>
      </c>
      <c r="O9" s="448" t="inlineStr">
        <is>
          <t>여
Female</t>
        </is>
      </c>
      <c r="P9" s="569" t="n"/>
      <c r="Q9" s="448" t="inlineStr">
        <is>
          <t>남
Male</t>
        </is>
      </c>
      <c r="R9" s="448" t="inlineStr">
        <is>
          <t>여
Female</t>
        </is>
      </c>
      <c r="S9" s="569" t="n"/>
      <c r="T9" s="448" t="inlineStr">
        <is>
          <t>남
Male</t>
        </is>
      </c>
      <c r="U9" s="448" t="inlineStr">
        <is>
          <t>여
Female</t>
        </is>
      </c>
      <c r="V9" s="74" t="n"/>
      <c r="W9" s="413" t="n"/>
      <c r="X9" s="413" t="n"/>
      <c r="Y9" s="75" t="n"/>
      <c r="Z9" s="413" t="n"/>
      <c r="AA9" s="430" t="n"/>
      <c r="AB9" s="433" t="n"/>
    </row>
    <row r="10" ht="20.1" customFormat="1" customHeight="1" s="447">
      <c r="A10" s="444" t="n"/>
      <c r="B10" s="411" t="n"/>
      <c r="C10" s="419" t="n"/>
      <c r="D10" s="419" t="n"/>
      <c r="E10" s="419" t="n"/>
      <c r="F10" s="419" t="n"/>
      <c r="G10" s="419" t="n"/>
      <c r="H10" s="465" t="n"/>
      <c r="I10" s="419" t="n"/>
      <c r="J10" s="411" t="n"/>
      <c r="K10" s="419" t="n"/>
      <c r="L10" s="414" t="n"/>
      <c r="M10" s="651" t="n"/>
      <c r="N10" s="414" t="n"/>
      <c r="O10" s="414" t="n"/>
      <c r="P10" s="651" t="n"/>
      <c r="Q10" s="414" t="n"/>
      <c r="R10" s="414" t="n"/>
      <c r="S10" s="651" t="n"/>
      <c r="T10" s="414" t="n"/>
      <c r="U10" s="414" t="n"/>
      <c r="V10" s="76" t="n"/>
      <c r="W10" s="414" t="n"/>
      <c r="X10" s="414" t="n"/>
      <c r="Y10" s="77" t="n"/>
      <c r="Z10" s="414" t="n"/>
      <c r="AA10" s="562" t="n"/>
      <c r="AB10" s="434" t="n"/>
    </row>
    <row r="11" ht="48.75" customFormat="1" customHeight="1" s="176">
      <c r="A11" s="205" t="n">
        <v>2020</v>
      </c>
      <c r="B11" s="690" t="n">
        <v>89</v>
      </c>
      <c r="C11" s="691" t="n">
        <v>85</v>
      </c>
      <c r="D11" s="691" t="n">
        <v>0</v>
      </c>
      <c r="E11" s="691" t="n">
        <v>4</v>
      </c>
      <c r="F11" s="691" t="n">
        <v>54</v>
      </c>
      <c r="G11" s="691" t="n">
        <v>2</v>
      </c>
      <c r="H11" s="691" t="n">
        <v>3919.02</v>
      </c>
      <c r="I11" s="691" t="n">
        <v>557869</v>
      </c>
      <c r="J11" s="691" t="n">
        <v>248856</v>
      </c>
      <c r="K11" s="691" t="n">
        <v>309013</v>
      </c>
      <c r="L11" s="691" t="n">
        <v>4400792</v>
      </c>
      <c r="M11" s="691" t="n">
        <v>3</v>
      </c>
      <c r="N11" s="748" t="n">
        <v>3</v>
      </c>
      <c r="O11" s="748" t="n">
        <v>0</v>
      </c>
      <c r="P11" s="748" t="n">
        <v>0</v>
      </c>
      <c r="Q11" s="748" t="n">
        <v>0</v>
      </c>
      <c r="R11" s="748" t="n">
        <v>0</v>
      </c>
      <c r="S11" s="748" t="n">
        <v>3</v>
      </c>
      <c r="T11" s="749" t="n">
        <v>3</v>
      </c>
      <c r="U11" s="748" t="n">
        <v>0</v>
      </c>
      <c r="V11" s="691" t="n">
        <v>8</v>
      </c>
      <c r="W11" s="748" t="n"/>
      <c r="X11" s="748" t="n"/>
      <c r="Y11" s="750" t="n">
        <v>6</v>
      </c>
      <c r="Z11" s="748" t="n"/>
      <c r="AA11" s="748" t="n"/>
      <c r="AB11" s="220" t="n">
        <v>2020</v>
      </c>
    </row>
    <row r="12" ht="48.75" customFormat="1" customHeight="1" s="176">
      <c r="A12" s="73" t="n">
        <v>2021</v>
      </c>
      <c r="B12" s="691">
        <f>C12+D12+E12</f>
        <v/>
      </c>
      <c r="C12" s="691" t="n">
        <v>83</v>
      </c>
      <c r="D12" s="691" t="n">
        <v>0</v>
      </c>
      <c r="E12" s="691" t="n">
        <v>4</v>
      </c>
      <c r="F12" s="691" t="n">
        <v>38</v>
      </c>
      <c r="G12" s="691" t="n">
        <v>0</v>
      </c>
      <c r="H12" s="691" t="n">
        <v>15614.81</v>
      </c>
      <c r="I12" s="691">
        <f>SUM(J12:K12)</f>
        <v/>
      </c>
      <c r="J12" s="691" t="n">
        <v>108885</v>
      </c>
      <c r="K12" s="691" t="n">
        <v>193454</v>
      </c>
      <c r="L12" s="691" t="n">
        <v>4797804</v>
      </c>
      <c r="M12" s="691">
        <f>SUM(N12:O12)</f>
        <v/>
      </c>
      <c r="N12" s="691" t="n">
        <v>2</v>
      </c>
      <c r="O12" s="691" t="n">
        <v>1</v>
      </c>
      <c r="P12" s="691">
        <f>SUM(Q12:R12)</f>
        <v/>
      </c>
      <c r="Q12" s="691" t="n">
        <v>0</v>
      </c>
      <c r="R12" s="691" t="n">
        <v>1</v>
      </c>
      <c r="S12" s="691">
        <f>SUM(T12:U12)</f>
        <v/>
      </c>
      <c r="T12" s="691" t="n">
        <v>2</v>
      </c>
      <c r="U12" s="691" t="n">
        <v>0</v>
      </c>
      <c r="V12" s="691" t="n">
        <v>0</v>
      </c>
      <c r="W12" s="691" t="n">
        <v>0</v>
      </c>
      <c r="X12" s="691" t="n">
        <v>0</v>
      </c>
      <c r="Y12" s="750" t="n">
        <v>0</v>
      </c>
      <c r="Z12" s="691" t="n">
        <v>0</v>
      </c>
      <c r="AA12" s="694" t="n">
        <v>0</v>
      </c>
      <c r="AB12" s="205" t="n">
        <v>2021</v>
      </c>
    </row>
    <row r="13" ht="48.75" customFormat="1" customHeight="1" s="176">
      <c r="A13" s="205" t="n">
        <v>2022</v>
      </c>
      <c r="B13" s="690">
        <f>C13+D13+E13</f>
        <v/>
      </c>
      <c r="C13" s="691" t="n">
        <v>80</v>
      </c>
      <c r="D13" s="691" t="n">
        <v>1</v>
      </c>
      <c r="E13" s="691" t="n">
        <v>19</v>
      </c>
      <c r="F13" s="691" t="n">
        <v>40</v>
      </c>
      <c r="G13" s="691" t="n">
        <v>0</v>
      </c>
      <c r="H13" s="691" t="n">
        <v>98517</v>
      </c>
      <c r="I13" s="691">
        <f>SUM(J13:K13)</f>
        <v/>
      </c>
      <c r="J13" s="691" t="n">
        <v>471956</v>
      </c>
      <c r="K13" s="691" t="n">
        <v>653723</v>
      </c>
      <c r="L13" s="691" t="n">
        <v>17211396</v>
      </c>
      <c r="M13" s="691">
        <f>SUM(N13:O13)</f>
        <v/>
      </c>
      <c r="N13" s="691" t="n">
        <v>1</v>
      </c>
      <c r="O13" s="691" t="n">
        <v>1</v>
      </c>
      <c r="P13" s="691">
        <f>SUM(Q13:R13)</f>
        <v/>
      </c>
      <c r="Q13" s="691" t="n">
        <v>1</v>
      </c>
      <c r="R13" s="691" t="n">
        <v>1</v>
      </c>
      <c r="S13" s="691">
        <f>SUM(T13:U13)</f>
        <v/>
      </c>
      <c r="T13" s="691" t="n">
        <v>0</v>
      </c>
      <c r="U13" s="691" t="n">
        <v>0</v>
      </c>
      <c r="V13" s="691" t="n">
        <v>0</v>
      </c>
      <c r="W13" s="691" t="n">
        <v>0</v>
      </c>
      <c r="X13" s="691" t="n">
        <v>0</v>
      </c>
      <c r="Y13" s="750" t="n">
        <v>1</v>
      </c>
      <c r="Z13" s="691" t="n">
        <v>0</v>
      </c>
      <c r="AA13" s="691" t="n">
        <v>1</v>
      </c>
      <c r="AB13" s="220" t="n">
        <v>2022</v>
      </c>
    </row>
    <row r="14" ht="48.75" customFormat="1" customHeight="1" s="176">
      <c r="A14" s="205" t="n">
        <v>2023</v>
      </c>
      <c r="B14" s="690" t="n">
        <v>89</v>
      </c>
      <c r="C14" s="691" t="n">
        <v>74</v>
      </c>
      <c r="D14" s="691" t="n">
        <v>1</v>
      </c>
      <c r="E14" s="691" t="n">
        <v>14</v>
      </c>
      <c r="F14" s="691" t="n">
        <v>31</v>
      </c>
      <c r="G14" s="691" t="n">
        <v>0</v>
      </c>
      <c r="H14" s="691" t="n">
        <v>4841</v>
      </c>
      <c r="I14" s="691" t="n">
        <v>1509128</v>
      </c>
      <c r="J14" s="691" t="n">
        <v>609836</v>
      </c>
      <c r="K14" s="691" t="n">
        <v>899292</v>
      </c>
      <c r="L14" s="691" t="n">
        <v>4794926</v>
      </c>
      <c r="M14" s="691" t="n">
        <v>10</v>
      </c>
      <c r="N14" s="691" t="n">
        <v>1</v>
      </c>
      <c r="O14" s="691" t="n">
        <v>9</v>
      </c>
      <c r="P14" s="691" t="n">
        <v>0</v>
      </c>
      <c r="Q14" s="691" t="n">
        <v>0</v>
      </c>
      <c r="R14" s="691" t="n">
        <v>0</v>
      </c>
      <c r="S14" s="691" t="n">
        <v>10</v>
      </c>
      <c r="T14" s="691" t="n">
        <v>1</v>
      </c>
      <c r="U14" s="691" t="n">
        <v>9</v>
      </c>
      <c r="V14" s="691" t="n">
        <v>0</v>
      </c>
      <c r="W14" s="691" t="n">
        <v>0</v>
      </c>
      <c r="X14" s="691" t="n">
        <v>0</v>
      </c>
      <c r="Y14" s="750" t="n">
        <v>1</v>
      </c>
      <c r="Z14" s="691" t="n">
        <v>0</v>
      </c>
      <c r="AA14" s="691" t="n">
        <v>1</v>
      </c>
      <c r="AB14" s="220" t="n">
        <v>2023</v>
      </c>
    </row>
    <row r="15" ht="48.75" customFormat="1" customHeight="1" s="550" thickBot="1">
      <c r="A15" s="7" t="n">
        <v>2024</v>
      </c>
      <c r="B15" s="751">
        <f>C15+D15+E15</f>
        <v/>
      </c>
      <c r="C15" s="752" t="n">
        <v>79</v>
      </c>
      <c r="D15" s="753" t="n">
        <v>0</v>
      </c>
      <c r="E15" s="752" t="n">
        <v>11</v>
      </c>
      <c r="F15" s="752" t="n">
        <v>20</v>
      </c>
      <c r="G15" s="753" t="n">
        <v>0</v>
      </c>
      <c r="H15" s="754" t="n">
        <v>1875.87</v>
      </c>
      <c r="I15" s="752">
        <f>SUM(J15:K15)</f>
        <v/>
      </c>
      <c r="J15" s="752" t="n">
        <v>214977</v>
      </c>
      <c r="K15" s="752" t="n">
        <v>652391</v>
      </c>
      <c r="L15" s="752" t="n">
        <v>11153366</v>
      </c>
      <c r="M15" s="752">
        <f>SUM(N15:O15)</f>
        <v/>
      </c>
      <c r="N15" s="752" t="n">
        <v>1</v>
      </c>
      <c r="O15" s="753" t="n">
        <v>0</v>
      </c>
      <c r="P15" s="752">
        <f>SUM(Q15:R15)</f>
        <v/>
      </c>
      <c r="Q15" s="752" t="n">
        <v>0</v>
      </c>
      <c r="R15" s="752" t="n">
        <v>0</v>
      </c>
      <c r="S15" s="752">
        <f>SUM(T15:U15)</f>
        <v/>
      </c>
      <c r="T15" s="752" t="n">
        <v>1</v>
      </c>
      <c r="U15" s="753" t="n">
        <v>0</v>
      </c>
      <c r="V15" s="752" t="n">
        <v>0</v>
      </c>
      <c r="W15" s="752" t="n">
        <v>0</v>
      </c>
      <c r="X15" s="752" t="n">
        <v>0</v>
      </c>
      <c r="Y15" s="755" t="inlineStr">
        <is>
          <t>-</t>
        </is>
      </c>
      <c r="Z15" s="752" t="n">
        <v>0</v>
      </c>
      <c r="AA15" s="752" t="n">
        <v>0</v>
      </c>
      <c r="AB15" s="8" t="n">
        <v>2024</v>
      </c>
    </row>
    <row r="16" ht="15" customFormat="1" customHeight="1" s="447">
      <c r="A16" s="560" t="inlineStr">
        <is>
          <t>자료 : 고령소방서</t>
        </is>
      </c>
      <c r="F16" s="560" t="n"/>
      <c r="T16" s="70" t="n"/>
      <c r="U16" s="70" t="n"/>
      <c r="W16" s="70" t="n"/>
      <c r="X16" s="70" t="n"/>
      <c r="Z16" s="70" t="n"/>
      <c r="AA16" s="70" t="n"/>
    </row>
    <row r="17" ht="15" customFormat="1" customHeight="1" s="447">
      <c r="A17" s="560" t="inlineStr">
        <is>
          <t xml:space="preserve"> 주 : 2017년 자료부터 '남', '여' 항목 삭제 → 2020년 자료부터 '인명피해' 항목에 '남', '여' 항목 추가, 2021년 자료부터 이재민수, 구조인원 '남','여' 항목 추가</t>
        </is>
      </c>
      <c r="O17" s="560" t="n"/>
      <c r="P17" s="560" t="n"/>
      <c r="T17" s="70" t="n"/>
      <c r="U17" s="70" t="n"/>
      <c r="W17" s="70" t="n"/>
      <c r="X17" s="70" t="n"/>
      <c r="Z17" s="70" t="n"/>
      <c r="AA17" s="70" t="n"/>
    </row>
    <row r="18" ht="11.25" customFormat="1" customHeight="1" s="447"/>
    <row r="19" ht="11.25" customFormat="1" customHeight="1" s="447"/>
    <row r="20" ht="11.25" customFormat="1" customHeight="1" s="447"/>
    <row r="21" ht="11.25" customFormat="1" customHeight="1" s="447"/>
  </sheetData>
  <mergeCells count="35">
    <mergeCell ref="P8:R8"/>
    <mergeCell ref="Z8:Z10"/>
    <mergeCell ref="W8:W10"/>
    <mergeCell ref="D8:D10"/>
    <mergeCell ref="L6:L10"/>
    <mergeCell ref="A4:AB4"/>
    <mergeCell ref="T9:T10"/>
    <mergeCell ref="I6:K7"/>
    <mergeCell ref="C8:C10"/>
    <mergeCell ref="F6:H7"/>
    <mergeCell ref="Q9:Q10"/>
    <mergeCell ref="AA8:AA10"/>
    <mergeCell ref="X8:X10"/>
    <mergeCell ref="M8:O8"/>
    <mergeCell ref="G8:G10"/>
    <mergeCell ref="AB6:AB10"/>
    <mergeCell ref="H8:H10"/>
    <mergeCell ref="B6:E7"/>
    <mergeCell ref="J8:J10"/>
    <mergeCell ref="V6:X7"/>
    <mergeCell ref="E8:E10"/>
    <mergeCell ref="N9:N10"/>
    <mergeCell ref="B8:B10"/>
    <mergeCell ref="A6:A10"/>
    <mergeCell ref="A17:N17"/>
    <mergeCell ref="R9:R10"/>
    <mergeCell ref="M6:U7"/>
    <mergeCell ref="Y6:AA7"/>
    <mergeCell ref="O9:O10"/>
    <mergeCell ref="U9:U10"/>
    <mergeCell ref="I8:I10"/>
    <mergeCell ref="K8:K10"/>
    <mergeCell ref="A3:AB3"/>
    <mergeCell ref="S8:U8"/>
    <mergeCell ref="F8:F10"/>
  </mergeCells>
  <pageMargins left="0.68" right="0.73" top="0.75" bottom="0.77" header="0.5118110236220472" footer="0.5118110236220472"/>
  <pageSetup orientation="portrait" paperSize="9" scale="37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N14"/>
  <sheetViews>
    <sheetView showGridLines="0" view="pageBreakPreview" zoomScaleNormal="100" workbookViewId="0">
      <selection activeCell="A8" sqref="A8:IV12"/>
    </sheetView>
  </sheetViews>
  <sheetFormatPr baseColWidth="8" defaultRowHeight="11.25"/>
  <cols>
    <col width="7.77734375" customWidth="1" style="447" min="1" max="1"/>
    <col width="9.77734375" customWidth="1" style="447" min="2" max="13"/>
    <col width="7.77734375" customWidth="1" style="447" min="14" max="14"/>
    <col width="8.88671875" customWidth="1" style="447" min="15" max="15"/>
    <col width="8.88671875" customWidth="1" style="447" min="16" max="16384"/>
  </cols>
  <sheetData>
    <row r="1" ht="15" customHeight="1">
      <c r="A1" s="447" t="inlineStr">
        <is>
          <t>ⅩⅥ. 공공행정 및 사법</t>
        </is>
      </c>
      <c r="N1" s="70" t="inlineStr">
        <is>
          <t>ⅩⅥ. Public Administration and Justice</t>
        </is>
      </c>
    </row>
    <row r="2" ht="15" customHeight="1">
      <c r="N2" s="70" t="n"/>
    </row>
    <row r="3" ht="24.95" customFormat="1" customHeight="1" s="437">
      <c r="A3" s="466" t="inlineStr">
        <is>
          <t>12. 발화요인별 화재발생</t>
        </is>
      </c>
    </row>
    <row r="4" ht="24.95" customFormat="1" customHeight="1" s="437">
      <c r="A4" s="449" t="inlineStr">
        <is>
          <t>12. Fire Occurrence by Cause</t>
        </is>
      </c>
    </row>
    <row r="5" ht="15" customHeight="1" thickBot="1">
      <c r="A5" s="53" t="inlineStr">
        <is>
          <t>단위 : 건</t>
        </is>
      </c>
      <c r="B5" s="468" t="n"/>
      <c r="C5" s="468" t="n"/>
      <c r="D5" s="468" t="n"/>
      <c r="E5" s="468" t="n"/>
      <c r="F5" s="468" t="n"/>
      <c r="G5" s="468" t="n"/>
      <c r="H5" s="468" t="n"/>
      <c r="I5" s="468" t="n"/>
      <c r="J5" s="468" t="n"/>
      <c r="K5" s="468" t="n"/>
      <c r="L5" s="468" t="n"/>
      <c r="M5" s="468" t="n"/>
      <c r="N5" s="44" t="inlineStr">
        <is>
          <t>Unit : case</t>
        </is>
      </c>
    </row>
    <row r="6" ht="24.75" customHeight="1">
      <c r="A6" s="756" t="inlineStr">
        <is>
          <t>연 별</t>
        </is>
      </c>
      <c r="B6" s="581" t="inlineStr">
        <is>
          <t>계
Total</t>
        </is>
      </c>
      <c r="C6" s="576" t="inlineStr">
        <is>
          <t>실     화   Accident</t>
        </is>
      </c>
      <c r="D6" s="533" t="n"/>
      <c r="E6" s="533" t="n"/>
      <c r="F6" s="533" t="n"/>
      <c r="G6" s="533" t="n"/>
      <c r="H6" s="533" t="n"/>
      <c r="I6" s="577" t="n"/>
      <c r="J6" s="559" t="inlineStr">
        <is>
          <t>자연적요인
Natural cause</t>
        </is>
      </c>
      <c r="K6" s="576" t="inlineStr">
        <is>
          <t>방  화  Arson</t>
        </is>
      </c>
      <c r="L6" s="577" t="n"/>
      <c r="M6" s="575" t="inlineStr">
        <is>
          <t>발화요인
미상
Unknown</t>
        </is>
      </c>
      <c r="N6" s="757" t="inlineStr">
        <is>
          <t>Year</t>
        </is>
      </c>
    </row>
    <row r="7" ht="50.1" customHeight="1">
      <c r="A7" s="541" t="n"/>
      <c r="B7" s="582" t="n"/>
      <c r="C7" s="211" t="inlineStr">
        <is>
          <t>전기적요인
Electrical</t>
        </is>
      </c>
      <c r="D7" s="6" t="inlineStr">
        <is>
          <t>기계적요인
Machanical</t>
        </is>
      </c>
      <c r="E7" s="6" t="inlineStr">
        <is>
          <t>화학적요인
Chemicals</t>
        </is>
      </c>
      <c r="F7" s="6" t="inlineStr">
        <is>
          <t>가스누출
(폭발)
Gas leak
(explosion)</t>
        </is>
      </c>
      <c r="G7" s="6" t="inlineStr">
        <is>
          <t>교통사고
Traffic
accident</t>
        </is>
      </c>
      <c r="H7" s="211" t="inlineStr">
        <is>
          <t>부주의
Careless</t>
        </is>
      </c>
      <c r="I7" s="215" t="inlineStr">
        <is>
          <t>기타
Other</t>
        </is>
      </c>
      <c r="J7" s="414" t="n"/>
      <c r="K7" s="211" t="inlineStr">
        <is>
          <t>방화명확
Conclusive</t>
        </is>
      </c>
      <c r="L7" s="215" t="inlineStr">
        <is>
          <t>방화의심
Inconclusive</t>
        </is>
      </c>
      <c r="M7" s="417" t="n"/>
      <c r="N7" s="579" t="n"/>
    </row>
    <row r="8" ht="58.5" customHeight="1">
      <c r="A8" s="206" t="n">
        <v>2020</v>
      </c>
      <c r="B8" s="704" t="n">
        <v>89</v>
      </c>
      <c r="C8" s="693" t="n">
        <v>12</v>
      </c>
      <c r="D8" s="693" t="n">
        <v>9</v>
      </c>
      <c r="E8" s="693" t="n">
        <v>4</v>
      </c>
      <c r="F8" s="693" t="n">
        <v>0</v>
      </c>
      <c r="G8" s="693" t="n">
        <v>1</v>
      </c>
      <c r="H8" s="693" t="n">
        <v>58</v>
      </c>
      <c r="I8" s="693" t="n">
        <v>1</v>
      </c>
      <c r="J8" s="693" t="n">
        <v>1</v>
      </c>
      <c r="K8" s="693" t="n">
        <v>0</v>
      </c>
      <c r="L8" s="693" t="n">
        <v>0</v>
      </c>
      <c r="M8" s="758" t="n">
        <v>3</v>
      </c>
      <c r="N8" s="177" t="n">
        <v>2020</v>
      </c>
    </row>
    <row r="9" ht="58.5" customHeight="1">
      <c r="A9" s="538" t="n">
        <v>2021</v>
      </c>
      <c r="B9" s="691">
        <f>SUM(C9:M9)</f>
        <v/>
      </c>
      <c r="C9" s="691" t="n">
        <v>9</v>
      </c>
      <c r="D9" s="691" t="n">
        <v>12</v>
      </c>
      <c r="E9" s="691" t="n">
        <v>3</v>
      </c>
      <c r="F9" s="691" t="n">
        <v>1</v>
      </c>
      <c r="G9" s="691" t="n">
        <v>1</v>
      </c>
      <c r="H9" s="691" t="n">
        <v>46</v>
      </c>
      <c r="I9" s="691" t="n">
        <v>4</v>
      </c>
      <c r="J9" s="691" t="n">
        <v>1</v>
      </c>
      <c r="K9" s="691" t="n">
        <v>0</v>
      </c>
      <c r="L9" s="691" t="n">
        <v>0</v>
      </c>
      <c r="M9" s="694" t="n">
        <v>10</v>
      </c>
      <c r="N9" s="177" t="n">
        <v>2021</v>
      </c>
    </row>
    <row r="10" ht="58.5" customFormat="1" customHeight="1" s="176">
      <c r="A10" s="557" t="n">
        <v>2022</v>
      </c>
      <c r="B10" s="690">
        <f>SUM(C10:M10)</f>
        <v/>
      </c>
      <c r="C10" s="691" t="n">
        <v>14</v>
      </c>
      <c r="D10" s="691" t="n">
        <v>16</v>
      </c>
      <c r="E10" s="691" t="n">
        <v>1</v>
      </c>
      <c r="F10" s="691" t="n">
        <v>0</v>
      </c>
      <c r="G10" s="691" t="n">
        <v>1</v>
      </c>
      <c r="H10" s="691" t="n">
        <v>47</v>
      </c>
      <c r="I10" s="691" t="n">
        <v>1</v>
      </c>
      <c r="J10" s="691" t="n">
        <v>1</v>
      </c>
      <c r="K10" s="691" t="n">
        <v>0</v>
      </c>
      <c r="L10" s="691" t="n">
        <v>1</v>
      </c>
      <c r="M10" s="694" t="n">
        <v>18</v>
      </c>
      <c r="N10" s="153" t="n">
        <v>2022</v>
      </c>
    </row>
    <row r="11" ht="58.5" customFormat="1" customHeight="1" s="176">
      <c r="A11" s="557" t="n">
        <v>2023</v>
      </c>
      <c r="B11" s="690" t="n">
        <v>89</v>
      </c>
      <c r="C11" s="691" t="n">
        <v>16</v>
      </c>
      <c r="D11" s="691" t="n">
        <v>14</v>
      </c>
      <c r="E11" s="691" t="n">
        <v>6</v>
      </c>
      <c r="F11" s="691" t="n">
        <v>0</v>
      </c>
      <c r="G11" s="691" t="n">
        <v>1</v>
      </c>
      <c r="H11" s="691" t="n">
        <v>37</v>
      </c>
      <c r="I11" s="691" t="n">
        <v>0</v>
      </c>
      <c r="J11" s="691" t="n">
        <v>0</v>
      </c>
      <c r="K11" s="691" t="n">
        <v>0</v>
      </c>
      <c r="L11" s="691" t="n">
        <v>1</v>
      </c>
      <c r="M11" s="694" t="n">
        <v>14</v>
      </c>
      <c r="N11" s="153" t="n">
        <v>2023</v>
      </c>
    </row>
    <row r="12" ht="58.5" customFormat="1" customHeight="1" s="550" thickBot="1">
      <c r="A12" s="154" t="n">
        <v>2024</v>
      </c>
      <c r="B12" s="759">
        <f>SUM(C12:M12)</f>
        <v/>
      </c>
      <c r="C12" s="752" t="n">
        <v>25</v>
      </c>
      <c r="D12" s="752" t="n">
        <v>18</v>
      </c>
      <c r="E12" s="752" t="n">
        <v>4</v>
      </c>
      <c r="F12" s="753" t="n"/>
      <c r="G12" s="752" t="n">
        <v>4</v>
      </c>
      <c r="H12" s="752" t="n">
        <v>26</v>
      </c>
      <c r="I12" s="753" t="n">
        <v>2</v>
      </c>
      <c r="J12" s="753" t="n">
        <v>2</v>
      </c>
      <c r="K12" s="753" t="n"/>
      <c r="L12" s="752" t="n"/>
      <c r="M12" s="760" t="n">
        <v>9</v>
      </c>
      <c r="N12" s="155" t="n">
        <v>2024</v>
      </c>
    </row>
    <row r="13" ht="15" customHeight="1">
      <c r="A13" s="560" t="inlineStr">
        <is>
          <t>자료 : 고령소방서</t>
        </is>
      </c>
    </row>
    <row r="14" ht="15" customHeight="1">
      <c r="A14" s="447" t="inlineStr">
        <is>
          <t>주 : 국가화재분류체계(2007.1) 변경. 쓰레기소각, 음식물조리, 빨래삼기, 전기스파크 등 오인처리를 화재에 포함</t>
        </is>
      </c>
    </row>
    <row r="15" ht="15" customHeight="1"/>
    <row r="16" ht="17.25" customHeight="1"/>
    <row r="17" ht="39.95" customHeight="1"/>
    <row r="18" ht="39.95" customHeight="1"/>
    <row r="19" ht="39.95" customHeight="1"/>
    <row r="20" ht="39.95" customHeight="1"/>
    <row r="21" ht="41.25" customHeight="1"/>
  </sheetData>
  <mergeCells count="9">
    <mergeCell ref="A3:N3"/>
    <mergeCell ref="A4:N4"/>
    <mergeCell ref="M6:M7"/>
    <mergeCell ref="J6:J7"/>
    <mergeCell ref="C6:I6"/>
    <mergeCell ref="N6:N7"/>
    <mergeCell ref="A6:A7"/>
    <mergeCell ref="K6:L6"/>
    <mergeCell ref="B6:B7"/>
  </mergeCells>
  <pageMargins left="0.7480314960629921" right="0.83" top="0.86" bottom="0.51" header="0.5118110236220472" footer="0.68"/>
  <pageSetup orientation="portrait" paperSize="9" scale="5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W16"/>
  <sheetViews>
    <sheetView showGridLines="0" view="pageBreakPreview" zoomScaleNormal="100" zoomScaleSheetLayoutView="100" workbookViewId="0">
      <selection activeCell="A8" sqref="A8:IV12"/>
    </sheetView>
  </sheetViews>
  <sheetFormatPr baseColWidth="8" defaultRowHeight="11.25"/>
  <cols>
    <col width="7.77734375" customWidth="1" style="447" min="1" max="1"/>
    <col width="6.77734375" customWidth="1" style="447" min="2" max="3"/>
    <col width="7.77734375" customWidth="1" style="447" min="4" max="14"/>
    <col width="8.77734375" customWidth="1" style="447" min="15" max="16"/>
    <col width="7.77734375" customWidth="1" style="447" min="17" max="18"/>
    <col width="9.77734375" customWidth="1" style="447" min="19" max="20"/>
    <col width="6.77734375" customWidth="1" style="447" min="21" max="22"/>
    <col width="7.77734375" customWidth="1" style="447" min="23" max="23"/>
    <col width="8.88671875" customWidth="1" style="447" min="24" max="24"/>
    <col width="8.88671875" customWidth="1" style="447" min="25" max="16384"/>
  </cols>
  <sheetData>
    <row r="1" ht="15" customHeight="1">
      <c r="A1" s="447" t="inlineStr">
        <is>
          <t>ⅩⅥ. 공공행정 및 사법</t>
        </is>
      </c>
      <c r="W1" s="70" t="inlineStr">
        <is>
          <t>ⅩⅥ. Public Administration and Justice</t>
        </is>
      </c>
    </row>
    <row r="2" ht="15" customHeight="1">
      <c r="W2" s="70" t="n"/>
    </row>
    <row r="3" ht="24.95" customFormat="1" customHeight="1" s="437">
      <c r="A3" s="466" t="inlineStr">
        <is>
          <t>13. 장소별 화재발생</t>
        </is>
      </c>
    </row>
    <row r="4" ht="24.95" customFormat="1" customHeight="1" s="437">
      <c r="A4" s="466" t="inlineStr">
        <is>
          <t>13. Fire Occurrence by Location</t>
        </is>
      </c>
    </row>
    <row r="5" ht="15" customHeight="1" thickBot="1">
      <c r="A5" s="53" t="inlineStr">
        <is>
          <t>단위 : 건</t>
        </is>
      </c>
      <c r="B5" s="68" t="n"/>
      <c r="C5" s="68" t="n"/>
      <c r="D5" s="68" t="n"/>
      <c r="E5" s="68" t="n"/>
      <c r="F5" s="68" t="n"/>
      <c r="G5" s="68" t="n"/>
      <c r="H5" s="68" t="n"/>
      <c r="I5" s="68" t="n"/>
      <c r="J5" s="68" t="n"/>
      <c r="K5" s="68" t="n"/>
      <c r="L5" s="68" t="n"/>
      <c r="M5" s="68" t="n"/>
      <c r="N5" s="68" t="n"/>
      <c r="O5" s="68" t="n"/>
      <c r="P5" s="68" t="n"/>
      <c r="Q5" s="68" t="n"/>
      <c r="R5" s="68" t="n"/>
      <c r="S5" s="68" t="n"/>
      <c r="T5" s="68" t="n"/>
      <c r="U5" s="68" t="n"/>
      <c r="V5" s="68" t="n"/>
      <c r="W5" s="44" t="inlineStr">
        <is>
          <t>Unit : case</t>
        </is>
      </c>
    </row>
    <row r="6" ht="28.5" customHeight="1">
      <c r="A6" s="761" t="inlineStr">
        <is>
          <t>연 별</t>
        </is>
      </c>
      <c r="B6" s="547" t="inlineStr">
        <is>
          <t>계
Total</t>
        </is>
      </c>
      <c r="C6" s="467" t="inlineStr">
        <is>
          <t>주거시설 Residential</t>
        </is>
      </c>
      <c r="D6" s="533" t="n"/>
      <c r="E6" s="533" t="n"/>
      <c r="F6" s="577" t="n"/>
      <c r="G6" s="467" t="inlineStr">
        <is>
          <t>비 주 거 Non-residential</t>
        </is>
      </c>
      <c r="H6" s="533" t="n"/>
      <c r="I6" s="533" t="n"/>
      <c r="J6" s="533" t="n"/>
      <c r="K6" s="533" t="n"/>
      <c r="L6" s="533" t="n"/>
      <c r="M6" s="533" t="n"/>
      <c r="N6" s="533" t="n"/>
      <c r="O6" s="533" t="n"/>
      <c r="P6" s="533" t="n"/>
      <c r="Q6" s="533" t="n"/>
      <c r="R6" s="577" t="n"/>
      <c r="S6" s="588" t="inlineStr">
        <is>
          <t>위험물
(가스제조소 등)
Harzardous material storage and process facility</t>
        </is>
      </c>
      <c r="T6" s="584" t="inlineStr">
        <is>
          <t>운송(차량,
철도 등)
Transportation 
(car, train etc)</t>
        </is>
      </c>
      <c r="U6" s="584" t="inlineStr">
        <is>
          <t>임 야
Land</t>
        </is>
      </c>
      <c r="V6" s="583" t="inlineStr">
        <is>
          <t>기 타
Others</t>
        </is>
      </c>
      <c r="W6" s="586" t="inlineStr">
        <is>
          <t>Year</t>
        </is>
      </c>
    </row>
    <row r="7" ht="70.5" customHeight="1">
      <c r="A7" s="562" t="n"/>
      <c r="B7" s="411" t="n"/>
      <c r="C7" s="5" t="inlineStr">
        <is>
          <t>계</t>
        </is>
      </c>
      <c r="D7" s="202" t="inlineStr">
        <is>
          <t>단독주택
Detached dwelling</t>
        </is>
      </c>
      <c r="E7" s="202" t="inlineStr">
        <is>
          <t>공동주택
Apartment</t>
        </is>
      </c>
      <c r="F7" s="202" t="inlineStr">
        <is>
          <t>기타주택
Other Housing</t>
        </is>
      </c>
      <c r="G7" s="202" t="inlineStr">
        <is>
          <t>학교
Schools</t>
        </is>
      </c>
      <c r="H7" s="21" t="inlineStr">
        <is>
          <t>일반업무
General business
facility</t>
        </is>
      </c>
      <c r="I7" s="21" t="inlineStr">
        <is>
          <t>판매시설
Sales Facility</t>
        </is>
      </c>
      <c r="J7" s="21" t="inlineStr">
        <is>
          <t>숙박시설
Accommodation facility</t>
        </is>
      </c>
      <c r="K7" s="21" t="inlineStr">
        <is>
          <t>종교시설
Religious facility</t>
        </is>
      </c>
      <c r="L7" s="21" t="inlineStr">
        <is>
          <t>의료시설
Medical facility</t>
        </is>
      </c>
      <c r="M7" s="21" t="inlineStr">
        <is>
          <t>공장 및 창고
Factory and storage facility</t>
        </is>
      </c>
      <c r="N7" s="21" t="inlineStr">
        <is>
          <t>작업장
Workshop</t>
        </is>
      </c>
      <c r="O7" s="21" t="inlineStr">
        <is>
          <t>위락오락시설
Entertainment facility</t>
        </is>
      </c>
      <c r="P7" s="21" t="inlineStr">
        <is>
          <t>음식점
Restaurants</t>
        </is>
      </c>
      <c r="Q7" s="21" t="inlineStr">
        <is>
          <t>일반서비스시설
General service facilities</t>
        </is>
      </c>
      <c r="R7" s="202" t="inlineStr">
        <is>
          <t>기타2)
Others</t>
        </is>
      </c>
      <c r="S7" s="414" t="n"/>
      <c r="T7" s="454" t="n"/>
      <c r="U7" s="454" t="n"/>
      <c r="V7" s="417" t="n"/>
      <c r="W7" s="587" t="n"/>
    </row>
    <row r="8" ht="49.5" customFormat="1" customHeight="1" s="176">
      <c r="A8" s="205" t="n">
        <v>2020</v>
      </c>
      <c r="B8" s="690" t="n">
        <v>89</v>
      </c>
      <c r="C8" s="691" t="n">
        <v>16</v>
      </c>
      <c r="D8" s="691" t="n">
        <v>14</v>
      </c>
      <c r="E8" s="691" t="n">
        <v>1</v>
      </c>
      <c r="F8" s="691" t="n">
        <v>1</v>
      </c>
      <c r="G8" s="691" t="n">
        <v>0</v>
      </c>
      <c r="H8" s="691" t="n">
        <v>0</v>
      </c>
      <c r="I8" s="691" t="n">
        <v>0</v>
      </c>
      <c r="J8" s="691" t="n">
        <v>0</v>
      </c>
      <c r="K8" s="691" t="n">
        <v>0</v>
      </c>
      <c r="L8" s="750" t="n">
        <v>0</v>
      </c>
      <c r="M8" s="750" t="n">
        <v>18</v>
      </c>
      <c r="N8" s="750" t="n">
        <v>0</v>
      </c>
      <c r="O8" s="750" t="n">
        <v>1</v>
      </c>
      <c r="P8" s="750" t="n">
        <v>2</v>
      </c>
      <c r="Q8" s="750" t="n">
        <v>0</v>
      </c>
      <c r="R8" s="750" t="n">
        <v>6</v>
      </c>
      <c r="S8" s="750" t="n">
        <v>0</v>
      </c>
      <c r="T8" s="750" t="n">
        <v>12</v>
      </c>
      <c r="U8" s="750" t="n">
        <v>4</v>
      </c>
      <c r="V8" s="762" t="n">
        <v>30</v>
      </c>
      <c r="W8" s="220" t="n">
        <v>2020</v>
      </c>
    </row>
    <row r="9" ht="49.5" customFormat="1" customHeight="1" s="176">
      <c r="A9" s="73" t="n">
        <v>2021</v>
      </c>
      <c r="B9" s="691">
        <f>SUM(D9:V9)</f>
        <v/>
      </c>
      <c r="C9" s="691">
        <f>SUM(D9:F9)</f>
        <v/>
      </c>
      <c r="D9" s="691" t="n">
        <v>14</v>
      </c>
      <c r="E9" s="691" t="n">
        <v>1</v>
      </c>
      <c r="F9" s="691" t="n">
        <v>0</v>
      </c>
      <c r="G9" s="691" t="n">
        <v>0</v>
      </c>
      <c r="H9" s="691" t="n">
        <v>1</v>
      </c>
      <c r="I9" s="691" t="n">
        <v>0</v>
      </c>
      <c r="J9" s="691" t="n">
        <v>0</v>
      </c>
      <c r="K9" s="691" t="n">
        <v>0</v>
      </c>
      <c r="L9" s="750" t="n">
        <v>0</v>
      </c>
      <c r="M9" s="750" t="n">
        <v>20</v>
      </c>
      <c r="N9" s="750" t="n">
        <v>0</v>
      </c>
      <c r="O9" s="750" t="n">
        <v>0</v>
      </c>
      <c r="P9" s="750" t="n">
        <v>3</v>
      </c>
      <c r="Q9" s="750" t="n">
        <v>0</v>
      </c>
      <c r="R9" s="691" t="n">
        <v>16</v>
      </c>
      <c r="S9" s="691" t="n">
        <v>0</v>
      </c>
      <c r="T9" s="691" t="n">
        <v>14</v>
      </c>
      <c r="U9" s="691" t="n">
        <v>3</v>
      </c>
      <c r="V9" s="694" t="n">
        <v>15</v>
      </c>
      <c r="W9" s="205" t="n">
        <v>2021</v>
      </c>
    </row>
    <row r="10" ht="49.5" customFormat="1" customHeight="1" s="176">
      <c r="A10" s="205" t="n">
        <v>2022</v>
      </c>
      <c r="B10" s="690">
        <f>SUM(D10:V10)</f>
        <v/>
      </c>
      <c r="C10" s="691">
        <f>SUM(D10:F10)</f>
        <v/>
      </c>
      <c r="D10" s="691" t="n">
        <v>12</v>
      </c>
      <c r="E10" s="691" t="n">
        <v>2</v>
      </c>
      <c r="F10" s="691" t="n">
        <v>2</v>
      </c>
      <c r="G10" s="691" t="n">
        <v>0</v>
      </c>
      <c r="H10" s="691" t="n">
        <v>0</v>
      </c>
      <c r="I10" s="691" t="n">
        <v>0</v>
      </c>
      <c r="J10" s="691" t="n">
        <v>0</v>
      </c>
      <c r="K10" s="691" t="n">
        <v>0</v>
      </c>
      <c r="L10" s="750" t="n">
        <v>0</v>
      </c>
      <c r="M10" s="750" t="n">
        <v>21</v>
      </c>
      <c r="N10" s="750" t="n">
        <v>0</v>
      </c>
      <c r="O10" s="750" t="n">
        <v>0</v>
      </c>
      <c r="P10" s="750" t="n">
        <v>0</v>
      </c>
      <c r="Q10" s="750" t="n">
        <v>0</v>
      </c>
      <c r="R10" s="750" t="n">
        <v>8</v>
      </c>
      <c r="S10" s="750" t="n">
        <v>1</v>
      </c>
      <c r="T10" s="750" t="n">
        <v>10</v>
      </c>
      <c r="U10" s="750" t="n">
        <v>7</v>
      </c>
      <c r="V10" s="762" t="n">
        <v>37</v>
      </c>
      <c r="W10" s="220" t="n">
        <v>2022</v>
      </c>
    </row>
    <row r="11" ht="49.5" customFormat="1" customHeight="1" s="176">
      <c r="A11" s="205" t="n">
        <v>2023</v>
      </c>
      <c r="B11" s="690" t="n">
        <v>89</v>
      </c>
      <c r="C11" s="691" t="n">
        <v>13</v>
      </c>
      <c r="D11" s="691" t="n">
        <v>11</v>
      </c>
      <c r="E11" s="691" t="n">
        <v>1</v>
      </c>
      <c r="F11" s="691" t="n">
        <v>1</v>
      </c>
      <c r="G11" s="691" t="n">
        <v>0</v>
      </c>
      <c r="H11" s="691" t="n">
        <v>0</v>
      </c>
      <c r="I11" s="691" t="n">
        <v>0</v>
      </c>
      <c r="J11" s="691" t="n">
        <v>0</v>
      </c>
      <c r="K11" s="691" t="n">
        <v>1</v>
      </c>
      <c r="L11" s="750" t="n">
        <v>1</v>
      </c>
      <c r="M11" s="750" t="n">
        <v>24</v>
      </c>
      <c r="N11" s="750" t="n">
        <v>2</v>
      </c>
      <c r="O11" s="750" t="n">
        <v>1</v>
      </c>
      <c r="P11" s="750" t="n">
        <v>1</v>
      </c>
      <c r="Q11" s="750" t="n">
        <v>0</v>
      </c>
      <c r="R11" s="750" t="n">
        <v>8</v>
      </c>
      <c r="S11" s="750" t="n">
        <v>0</v>
      </c>
      <c r="T11" s="750" t="n">
        <v>13</v>
      </c>
      <c r="U11" s="750" t="n">
        <v>1</v>
      </c>
      <c r="V11" s="762" t="n">
        <v>24</v>
      </c>
      <c r="W11" s="220" t="n">
        <v>2023</v>
      </c>
    </row>
    <row r="12" ht="49.5" customFormat="1" customHeight="1" s="550" thickBot="1">
      <c r="A12" s="14" t="n">
        <v>2024</v>
      </c>
      <c r="B12" s="759">
        <f>SUM(D12:V12)</f>
        <v/>
      </c>
      <c r="C12" s="763">
        <f>SUM(D12:F12)</f>
        <v/>
      </c>
      <c r="D12" s="752" t="n">
        <v>10</v>
      </c>
      <c r="E12" s="752" t="n"/>
      <c r="F12" s="752" t="n">
        <v>1</v>
      </c>
      <c r="G12" s="752" t="n">
        <v>1</v>
      </c>
      <c r="H12" s="752" t="n"/>
      <c r="I12" s="752" t="n"/>
      <c r="J12" s="752" t="n"/>
      <c r="K12" s="752" t="n"/>
      <c r="L12" s="752" t="n"/>
      <c r="M12" s="752" t="n">
        <v>30</v>
      </c>
      <c r="N12" s="752" t="n">
        <v>2</v>
      </c>
      <c r="O12" s="752" t="n"/>
      <c r="P12" s="752" t="n"/>
      <c r="Q12" s="752" t="n"/>
      <c r="R12" s="752" t="n">
        <v>7</v>
      </c>
      <c r="S12" s="752" t="n"/>
      <c r="T12" s="752" t="n">
        <v>20</v>
      </c>
      <c r="U12" s="752" t="n"/>
      <c r="V12" s="752" t="n">
        <v>19</v>
      </c>
      <c r="W12" s="8" t="n">
        <v>2024</v>
      </c>
    </row>
    <row r="13" ht="15" customHeight="1">
      <c r="A13" s="560" t="inlineStr">
        <is>
          <t>자료 : 고령소방서</t>
        </is>
      </c>
    </row>
    <row r="14" ht="15" customHeight="1">
      <c r="A14" s="447" t="inlineStr">
        <is>
          <t>주 : 1) 국가화재분류체계(2007.1) 변경. 쓰레기소각, 음식물조리, 빨래삼기, 전기스파크 등 오인처리를 화재에 포함</t>
        </is>
      </c>
    </row>
    <row r="15" ht="15" customHeight="1">
      <c r="A15" s="447" t="inlineStr">
        <is>
          <t xml:space="preserve">   2) 연구· 학원, 운동시설, 동식물시설, 자동차시설, 기타 비주거 시설</t>
        </is>
      </c>
    </row>
    <row r="16">
      <c r="A16" s="560" t="n"/>
    </row>
  </sheetData>
  <mergeCells count="11">
    <mergeCell ref="V6:V7"/>
    <mergeCell ref="A4:W4"/>
    <mergeCell ref="A3:W3"/>
    <mergeCell ref="C6:F6"/>
    <mergeCell ref="G6:R6"/>
    <mergeCell ref="T6:T7"/>
    <mergeCell ref="A6:A7"/>
    <mergeCell ref="U6:U7"/>
    <mergeCell ref="B6:B7"/>
    <mergeCell ref="W6:W7"/>
    <mergeCell ref="S6:S7"/>
  </mergeCells>
  <pageMargins left="0.7480314960629921" right="0.77" top="0.984251968503937" bottom="0.984251968503937" header="0.5118110236220472" footer="0.5118110236220472"/>
  <pageSetup orientation="portrait" paperSize="9" scale="41"/>
  <legacyDrawing xmlns:r="http://schemas.openxmlformats.org/officeDocument/2006/relationships" r:id="anysvml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L16"/>
  <sheetViews>
    <sheetView showGridLines="0" view="pageBreakPreview" zoomScaleNormal="100" workbookViewId="0">
      <selection activeCell="N17" sqref="N17"/>
    </sheetView>
  </sheetViews>
  <sheetFormatPr baseColWidth="8" defaultRowHeight="11.25"/>
  <cols>
    <col width="8.44140625" customWidth="1" style="424" min="1" max="1"/>
    <col width="6.77734375" customWidth="1" style="424" min="2" max="11"/>
    <col width="9.109375" customWidth="1" style="424" min="12" max="12"/>
    <col width="8.88671875" customWidth="1" style="424" min="13" max="13"/>
    <col width="8.88671875" customWidth="1" style="424" min="14" max="16384"/>
  </cols>
  <sheetData>
    <row r="1" ht="15" customHeight="1">
      <c r="A1" s="424" t="inlineStr">
        <is>
          <t>ⅩⅥ. 공공행정 및 사법</t>
        </is>
      </c>
      <c r="L1" s="70" t="inlineStr">
        <is>
          <t>ⅩⅥ. Public Administration and Justice</t>
        </is>
      </c>
    </row>
    <row r="2" ht="15" customHeight="1">
      <c r="L2" s="70" t="n"/>
    </row>
    <row r="3" ht="25.15" customFormat="1" customHeight="1" s="408">
      <c r="A3" s="597" t="inlineStr">
        <is>
          <t>14. 산불발생 현황</t>
        </is>
      </c>
    </row>
    <row r="4" ht="25.15" customFormat="1" customHeight="1" s="408">
      <c r="A4" s="597" t="inlineStr">
        <is>
          <t>14. Status of Forest Fire Outbreaks by Cause</t>
        </is>
      </c>
    </row>
    <row r="5" ht="15" customHeight="1" thickBot="1">
      <c r="A5" s="56" t="inlineStr">
        <is>
          <t>단위 : 건, ha, 천원</t>
        </is>
      </c>
      <c r="B5" s="56" t="n"/>
      <c r="C5" s="56" t="n"/>
      <c r="D5" s="56" t="n"/>
      <c r="E5" s="56" t="n"/>
      <c r="F5" s="56" t="n"/>
      <c r="H5" s="56" t="n"/>
      <c r="I5" s="56" t="n"/>
      <c r="J5" s="56" t="n"/>
      <c r="K5" s="56" t="n"/>
      <c r="L5" s="34" t="inlineStr">
        <is>
          <t>Unit : case, ha, thousand won</t>
        </is>
      </c>
    </row>
    <row r="6" ht="21" customHeight="1">
      <c r="A6" s="594" t="inlineStr">
        <is>
          <t xml:space="preserve">연 별
Year </t>
        </is>
      </c>
      <c r="B6" s="593" t="inlineStr">
        <is>
          <t>원인(건)</t>
        </is>
      </c>
      <c r="C6" s="406" t="n"/>
      <c r="D6" s="406" t="n"/>
      <c r="E6" s="406" t="n"/>
      <c r="F6" s="406" t="n"/>
      <c r="G6" s="406" t="n"/>
      <c r="H6" s="406" t="n"/>
      <c r="I6" s="406" t="n"/>
      <c r="J6" s="452" t="n"/>
      <c r="K6" s="592" t="inlineStr">
        <is>
          <t>산림피해</t>
        </is>
      </c>
      <c r="L6" s="406" t="n"/>
    </row>
    <row r="7" ht="21" customHeight="1">
      <c r="B7" s="434" t="n"/>
      <c r="C7" s="425" t="n"/>
      <c r="D7" s="425" t="n"/>
      <c r="E7" s="425" t="n"/>
      <c r="F7" s="425" t="n"/>
      <c r="G7" s="425" t="n"/>
      <c r="H7" s="425" t="n"/>
      <c r="I7" s="425" t="n"/>
      <c r="J7" s="411" t="n"/>
      <c r="K7" s="465" t="n"/>
      <c r="L7" s="425" t="n"/>
    </row>
    <row r="8" ht="31.5" customHeight="1">
      <c r="B8" s="596" t="inlineStr">
        <is>
          <t>합계
Total</t>
        </is>
      </c>
      <c r="C8" s="589" t="inlineStr">
        <is>
          <t>입산자
실화
Carelessness</t>
        </is>
      </c>
      <c r="D8" s="589" t="inlineStr">
        <is>
          <t>논밭두렁
소각
Weed burning</t>
        </is>
      </c>
      <c r="E8" s="589" t="inlineStr">
        <is>
          <t>쓰레기
소각</t>
        </is>
      </c>
      <c r="F8" s="589" t="inlineStr">
        <is>
          <t>담뱃불
실화</t>
        </is>
      </c>
      <c r="G8" s="595" t="inlineStr">
        <is>
          <t>성묘객
실화</t>
        </is>
      </c>
      <c r="H8" s="590" t="inlineStr">
        <is>
          <t>어린이 
불장난
Children</t>
        </is>
      </c>
      <c r="I8" s="590" t="inlineStr">
        <is>
          <t>건축물
화재</t>
        </is>
      </c>
      <c r="J8" s="590" t="inlineStr">
        <is>
          <t>기타
Others</t>
        </is>
      </c>
      <c r="K8" s="590" t="inlineStr">
        <is>
          <t>면적
Area</t>
        </is>
      </c>
      <c r="L8" s="591" t="inlineStr">
        <is>
          <t>피해액
Amount of damage</t>
        </is>
      </c>
    </row>
    <row r="9" ht="31.5" customHeight="1">
      <c r="A9" s="425" t="n"/>
      <c r="B9" s="404" t="n"/>
      <c r="C9" s="419" t="n"/>
      <c r="D9" s="419" t="n"/>
      <c r="E9" s="419" t="n"/>
      <c r="F9" s="419" t="n"/>
      <c r="G9" s="465" t="n"/>
      <c r="H9" s="414" t="n"/>
      <c r="I9" s="414" t="n"/>
      <c r="J9" s="414" t="n"/>
      <c r="K9" s="414" t="n"/>
      <c r="L9" s="454" t="n"/>
    </row>
    <row r="10" ht="42.75" customFormat="1" customHeight="1" s="94">
      <c r="A10" s="91" t="n">
        <v>2020</v>
      </c>
      <c r="B10" s="764" t="n"/>
      <c r="C10" s="765" t="n"/>
      <c r="D10" s="766" t="n"/>
      <c r="E10" s="765" t="n"/>
      <c r="F10" s="767" t="n"/>
      <c r="G10" s="765" t="n"/>
      <c r="H10" s="768" t="n"/>
      <c r="I10" s="768" t="n"/>
      <c r="J10" s="769" t="n"/>
      <c r="K10" s="770" t="n">
        <v>0.31</v>
      </c>
      <c r="L10" s="771" t="n">
        <v>35326</v>
      </c>
    </row>
    <row r="11" ht="42.75" customFormat="1" customHeight="1" s="93">
      <c r="A11" s="92" t="n">
        <v>2021</v>
      </c>
      <c r="B11" s="772">
        <f>SUM(C11:J11)</f>
        <v/>
      </c>
      <c r="C11" s="773" t="n">
        <v>3</v>
      </c>
      <c r="D11" s="774" t="inlineStr">
        <is>
          <t>-</t>
        </is>
      </c>
      <c r="E11" s="773" t="inlineStr">
        <is>
          <t>-</t>
        </is>
      </c>
      <c r="F11" s="772" t="inlineStr">
        <is>
          <t>-</t>
        </is>
      </c>
      <c r="G11" s="773" t="inlineStr">
        <is>
          <t>-</t>
        </is>
      </c>
      <c r="H11" s="775" t="inlineStr">
        <is>
          <t>-</t>
        </is>
      </c>
      <c r="I11" s="775" t="n">
        <v>1</v>
      </c>
      <c r="J11" s="776" t="inlineStr">
        <is>
          <t>-</t>
        </is>
      </c>
      <c r="K11" s="777" t="n">
        <v>1.62</v>
      </c>
      <c r="L11" s="778" t="n">
        <v>119610</v>
      </c>
    </row>
    <row r="12" ht="42.75" customFormat="1" customHeight="1" s="93">
      <c r="A12" s="95" t="n">
        <v>2022</v>
      </c>
      <c r="B12" s="779">
        <f>SUM(C12:J12)</f>
        <v/>
      </c>
      <c r="C12" s="773" t="n">
        <v>3</v>
      </c>
      <c r="D12" s="774" t="inlineStr">
        <is>
          <t>-</t>
        </is>
      </c>
      <c r="E12" s="773" t="n">
        <v>1</v>
      </c>
      <c r="F12" s="772" t="inlineStr">
        <is>
          <t>-</t>
        </is>
      </c>
      <c r="G12" s="773" t="inlineStr">
        <is>
          <t>-</t>
        </is>
      </c>
      <c r="H12" s="775" t="inlineStr">
        <is>
          <t>-</t>
        </is>
      </c>
      <c r="I12" s="775" t="n">
        <v>1</v>
      </c>
      <c r="J12" s="776" t="n">
        <v>1</v>
      </c>
      <c r="K12" s="777" t="n">
        <v>12.1</v>
      </c>
      <c r="L12" s="778" t="n">
        <v>377560</v>
      </c>
    </row>
    <row r="13" ht="42.75" customFormat="1" customHeight="1" s="93">
      <c r="A13" s="92" t="n">
        <v>2023</v>
      </c>
      <c r="B13" s="774" t="inlineStr">
        <is>
          <t>-</t>
        </is>
      </c>
      <c r="C13" s="774" t="inlineStr">
        <is>
          <t>-</t>
        </is>
      </c>
      <c r="D13" s="774" t="inlineStr">
        <is>
          <t>-</t>
        </is>
      </c>
      <c r="E13" s="774" t="inlineStr">
        <is>
          <t>-</t>
        </is>
      </c>
      <c r="F13" s="774" t="inlineStr">
        <is>
          <t>-</t>
        </is>
      </c>
      <c r="G13" s="774" t="inlineStr">
        <is>
          <t>-</t>
        </is>
      </c>
      <c r="H13" s="774" t="inlineStr">
        <is>
          <t>-</t>
        </is>
      </c>
      <c r="I13" s="774" t="inlineStr">
        <is>
          <t>-</t>
        </is>
      </c>
      <c r="J13" s="774" t="inlineStr">
        <is>
          <t>-</t>
        </is>
      </c>
      <c r="K13" s="774" t="inlineStr">
        <is>
          <t>-</t>
        </is>
      </c>
      <c r="L13" s="774" t="inlineStr">
        <is>
          <t>-</t>
        </is>
      </c>
    </row>
    <row r="14" ht="42.75" customFormat="1" customHeight="1" s="86" thickBot="1">
      <c r="A14" s="85" t="n">
        <v>2024</v>
      </c>
      <c r="B14" s="780">
        <f>SUM(C14:J14)</f>
        <v/>
      </c>
      <c r="C14" s="781" t="inlineStr">
        <is>
          <t>-</t>
        </is>
      </c>
      <c r="D14" s="781" t="inlineStr">
        <is>
          <t>-</t>
        </is>
      </c>
      <c r="E14" s="781" t="inlineStr">
        <is>
          <t>-</t>
        </is>
      </c>
      <c r="F14" s="781" t="inlineStr">
        <is>
          <t>-</t>
        </is>
      </c>
      <c r="G14" s="781" t="inlineStr">
        <is>
          <t>-</t>
        </is>
      </c>
      <c r="H14" s="781" t="inlineStr">
        <is>
          <t>-</t>
        </is>
      </c>
      <c r="I14" s="781" t="inlineStr">
        <is>
          <t>-</t>
        </is>
      </c>
      <c r="J14" s="781" t="inlineStr">
        <is>
          <t>-</t>
        </is>
      </c>
      <c r="K14" s="781" t="inlineStr">
        <is>
          <t>-</t>
        </is>
      </c>
      <c r="L14" s="781" t="inlineStr">
        <is>
          <t>-</t>
        </is>
      </c>
    </row>
    <row r="15" ht="15" customHeight="1">
      <c r="A15" s="112" t="inlineStr">
        <is>
          <t>자료 : 산림녹지과</t>
        </is>
      </c>
      <c r="L15" s="57" t="n"/>
    </row>
    <row r="16" ht="15" customHeight="1">
      <c r="A16" s="424" t="inlineStr">
        <is>
          <t>주 : 2021년부터 상위 항목명 및 단위 수정</t>
        </is>
      </c>
    </row>
    <row r="17" ht="41.25" customHeight="1"/>
    <row r="18" ht="39" customHeight="1"/>
    <row r="19" ht="39" customHeight="1"/>
    <row r="20" ht="39" customHeight="1"/>
    <row r="21" ht="39" customHeight="1"/>
    <row r="22" ht="39" customHeight="1"/>
    <row r="23" ht="39" customFormat="1" customHeight="1" s="171"/>
    <row r="24" ht="13.5" customHeight="1"/>
  </sheetData>
  <mergeCells count="16">
    <mergeCell ref="E8:E9"/>
    <mergeCell ref="C8:C9"/>
    <mergeCell ref="I8:I9"/>
    <mergeCell ref="G8:G9"/>
    <mergeCell ref="H8:H9"/>
    <mergeCell ref="K8:K9"/>
    <mergeCell ref="K6:L7"/>
    <mergeCell ref="B6:J7"/>
    <mergeCell ref="A6:A9"/>
    <mergeCell ref="F8:F9"/>
    <mergeCell ref="L8:L9"/>
    <mergeCell ref="D8:D9"/>
    <mergeCell ref="B8:B9"/>
    <mergeCell ref="J8:J9"/>
    <mergeCell ref="A3:L3"/>
    <mergeCell ref="A4:L4"/>
  </mergeCells>
  <pageMargins left="0.5" right="0.43" top="0.984251968503937" bottom="0.984251968503937" header="0.5118110236220472" footer="0.5118110236220472"/>
  <pageSetup orientation="portrait" paperSize="9" scale="9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AY15"/>
  <sheetViews>
    <sheetView showGridLines="0" view="pageBreakPreview" zoomScaleNormal="100" zoomScaleSheetLayoutView="100" workbookViewId="0">
      <selection activeCell="A10" sqref="A10:IV14"/>
    </sheetView>
  </sheetViews>
  <sheetFormatPr baseColWidth="8" defaultRowHeight="11.25"/>
  <cols>
    <col width="5.77734375" customWidth="1" style="447" min="1" max="2"/>
    <col width="3.77734375" customWidth="1" style="447" min="3" max="15"/>
    <col width="6.77734375" customWidth="1" style="447" min="16" max="16"/>
    <col width="5.77734375" customWidth="1" style="447" min="17" max="18"/>
    <col width="6.77734375" customWidth="1" style="447" min="19" max="20"/>
    <col width="7.77734375" customWidth="1" style="447" min="21" max="29"/>
    <col width="6.77734375" customWidth="1" style="447" min="30" max="44"/>
    <col width="8.77734375" customWidth="1" style="447" min="45" max="45"/>
    <col width="7.77734375" customWidth="1" style="447" min="46" max="48"/>
    <col width="8.77734375" customWidth="1" style="447" min="49" max="49"/>
    <col width="7.77734375" customWidth="1" style="447" min="50" max="52"/>
    <col width="8.77734375" customWidth="1" style="447" min="53" max="53"/>
    <col width="6.77734375" customWidth="1" style="447" min="54" max="54"/>
    <col width="8.88671875" customWidth="1" style="447" min="55" max="55"/>
    <col width="8.88671875" customWidth="1" style="447" min="56" max="16384"/>
  </cols>
  <sheetData>
    <row r="1" ht="15" customHeight="1">
      <c r="A1" s="447" t="inlineStr">
        <is>
          <t>ⅩⅥ. 공공행정 및 사법</t>
        </is>
      </c>
      <c r="AY1" s="70" t="inlineStr">
        <is>
          <t>ⅩⅥ. Public Administration and Justice</t>
        </is>
      </c>
    </row>
    <row r="2" ht="15" customHeight="1">
      <c r="AY2" s="70" t="n"/>
    </row>
    <row r="3" ht="25.15" customFormat="1" customHeight="1" s="466">
      <c r="A3" s="466" t="inlineStr">
        <is>
          <t>15. 소방장비</t>
        </is>
      </c>
    </row>
    <row r="4" ht="25.15" customFormat="1" customHeight="1" s="466">
      <c r="A4" s="466" t="inlineStr">
        <is>
          <t>15. Fire-fighting Equipment</t>
        </is>
      </c>
    </row>
    <row r="5" ht="15" customFormat="1" customHeight="1" s="205" thickBot="1">
      <c r="A5" s="53" t="inlineStr">
        <is>
          <t>단위 : 대</t>
        </is>
      </c>
      <c r="AB5" s="33" t="n"/>
      <c r="AH5" s="54" t="n"/>
      <c r="AU5" s="54" t="n"/>
      <c r="AV5" s="54" t="n"/>
      <c r="AW5" s="54" t="n"/>
      <c r="AY5" s="44" t="inlineStr">
        <is>
          <t>Unit : each</t>
        </is>
      </c>
    </row>
    <row r="6" ht="30.75" customFormat="1" customHeight="1" s="600">
      <c r="A6" s="611" t="inlineStr">
        <is>
          <t>연 별</t>
        </is>
      </c>
      <c r="B6" s="581" t="inlineStr">
        <is>
          <t xml:space="preserve">합 계
Total </t>
        </is>
      </c>
      <c r="C6" s="467" t="inlineStr">
        <is>
          <t>특수소방차 Special fire vehicle</t>
        </is>
      </c>
      <c r="D6" s="533" t="n"/>
      <c r="E6" s="533" t="n"/>
      <c r="F6" s="533" t="n"/>
      <c r="G6" s="533" t="n"/>
      <c r="H6" s="533" t="n"/>
      <c r="I6" s="533" t="n"/>
      <c r="J6" s="533" t="n"/>
      <c r="K6" s="533" t="n"/>
      <c r="L6" s="533" t="n"/>
      <c r="M6" s="533" t="n"/>
      <c r="N6" s="533" t="n"/>
      <c r="O6" s="533" t="n"/>
      <c r="P6" s="533" t="n"/>
      <c r="Q6" s="533" t="n"/>
      <c r="R6" s="533" t="n"/>
      <c r="S6" s="533" t="n"/>
      <c r="T6" s="533" t="n"/>
      <c r="U6" s="533" t="n"/>
      <c r="V6" s="533" t="n"/>
      <c r="W6" s="533" t="n"/>
      <c r="X6" s="533" t="n"/>
      <c r="Y6" s="533" t="n"/>
      <c r="Z6" s="533" t="n"/>
      <c r="AA6" s="533" t="n"/>
      <c r="AB6" s="533" t="n"/>
      <c r="AC6" s="533" t="n"/>
      <c r="AD6" s="533" t="n"/>
      <c r="AE6" s="533" t="n"/>
      <c r="AF6" s="533" t="n"/>
      <c r="AG6" s="533" t="n"/>
      <c r="AH6" s="533" t="n"/>
      <c r="AI6" s="533" t="n"/>
      <c r="AJ6" s="533" t="n"/>
      <c r="AK6" s="533" t="n"/>
      <c r="AL6" s="577" t="n"/>
      <c r="AM6" s="547" t="inlineStr">
        <is>
          <t>행정지원차 Official duty car</t>
        </is>
      </c>
      <c r="AN6" s="533" t="n"/>
      <c r="AO6" s="533" t="n"/>
      <c r="AP6" s="533" t="n"/>
      <c r="AQ6" s="533" t="n"/>
      <c r="AR6" s="533" t="n"/>
      <c r="AS6" s="577" t="n"/>
      <c r="AT6" s="574" t="inlineStr">
        <is>
          <t>기타 Others</t>
        </is>
      </c>
      <c r="AU6" s="406" t="n"/>
      <c r="AV6" s="406" t="n"/>
      <c r="AW6" s="406" t="n"/>
      <c r="AX6" s="428" t="n"/>
      <c r="AY6" s="586" t="inlineStr">
        <is>
          <t>Year</t>
        </is>
      </c>
    </row>
    <row r="7" ht="28.5" customFormat="1" customHeight="1" s="600">
      <c r="A7" s="430" t="n"/>
      <c r="B7" s="403" t="n"/>
      <c r="C7" s="439" t="inlineStr">
        <is>
          <t>고가차
Aerial ladder truck</t>
        </is>
      </c>
      <c r="D7" s="607" t="n"/>
      <c r="E7" s="607" t="n"/>
      <c r="F7" s="607" t="n"/>
      <c r="G7" s="548" t="n"/>
      <c r="H7" s="438" t="inlineStr">
        <is>
          <t>굴절차
Aerial ladder platform</t>
        </is>
      </c>
      <c r="I7" s="607" t="n"/>
      <c r="J7" s="607" t="n"/>
      <c r="K7" s="607" t="n"/>
      <c r="L7" s="548" t="n"/>
      <c r="M7" s="462" t="inlineStr">
        <is>
          <t>방수탑차
Drainage truck</t>
        </is>
      </c>
      <c r="N7" s="612" t="inlineStr">
        <is>
          <t>화학차 Chemical truck</t>
        </is>
      </c>
      <c r="O7" s="613" t="n"/>
      <c r="P7" s="613" t="n"/>
      <c r="Q7" s="614" t="n"/>
      <c r="R7" s="615" t="inlineStr">
        <is>
          <t>배연차
Exha-ust truck</t>
        </is>
      </c>
      <c r="S7" s="448" t="inlineStr">
        <is>
          <t>구조
공작차
Rescue vehicle</t>
        </is>
      </c>
      <c r="T7" s="448" t="inlineStr">
        <is>
          <t>제독차
Detoxi cation</t>
        </is>
      </c>
      <c r="U7" s="448" t="inlineStr">
        <is>
          <t>화생
방차
Chem-ical
 truck</t>
        </is>
      </c>
      <c r="V7" s="448" t="inlineStr">
        <is>
          <t>조명차.
조연차
Flood- light truck</t>
        </is>
      </c>
      <c r="W7" s="448" t="inlineStr">
        <is>
          <t>구조
버스
Rescue bus</t>
        </is>
      </c>
      <c r="X7" s="612" t="inlineStr">
        <is>
          <t>펌프차 Pumper</t>
        </is>
      </c>
      <c r="Y7" s="613" t="n"/>
      <c r="Z7" s="613" t="n"/>
      <c r="AA7" s="614" t="n"/>
      <c r="AB7" s="609" t="inlineStr">
        <is>
          <t>물탱크차
Water
tank 
truck</t>
        </is>
      </c>
      <c r="AC7" s="616" t="inlineStr">
        <is>
          <t>구급차 Ambulance</t>
        </is>
      </c>
      <c r="AD7" s="425" t="n"/>
      <c r="AE7" s="411" t="n"/>
      <c r="AF7" s="531" t="inlineStr">
        <is>
          <t>지휘차
 Fire command vehicle</t>
        </is>
      </c>
      <c r="AG7" s="531" t="inlineStr">
        <is>
          <t>재난
지원차
Disaster support car</t>
        </is>
      </c>
      <c r="AH7" s="531" t="inlineStr">
        <is>
          <t>화재
조사차
Fire investigation car</t>
        </is>
      </c>
      <c r="AI7" s="531" t="inlineStr">
        <is>
          <t>굴삭기
Exacvator</t>
        </is>
      </c>
      <c r="AJ7" s="531" t="inlineStr">
        <is>
          <t>견인차
Wrecker</t>
        </is>
      </c>
      <c r="AK7" s="531" t="inlineStr">
        <is>
          <t>미분무가스 소방차
Atomized gas fire trucks</t>
        </is>
      </c>
      <c r="AL7" s="453" t="inlineStr">
        <is>
          <t>기타
(이동체험, 
이동정비
Others</t>
        </is>
      </c>
      <c r="AM7" s="439" t="inlineStr">
        <is>
          <t>행정차</t>
        </is>
      </c>
      <c r="AN7" s="613" t="n"/>
      <c r="AO7" s="614" t="n"/>
      <c r="AP7" s="531" t="inlineStr">
        <is>
          <t>안전진단차
Inspection car</t>
        </is>
      </c>
      <c r="AQ7" s="531" t="inlineStr">
        <is>
          <t>소방홍보차
 Publicity car</t>
        </is>
      </c>
      <c r="AR7" s="531" t="inlineStr">
        <is>
          <t>소방순찰차
Patrol car</t>
        </is>
      </c>
      <c r="AS7" s="462" t="inlineStr">
        <is>
          <t>교육용차
Educational car</t>
        </is>
      </c>
      <c r="AT7" s="568" t="inlineStr">
        <is>
          <t>이륜차
Two wheeled vehicle</t>
        </is>
      </c>
      <c r="AU7" s="568" t="inlineStr">
        <is>
          <t>트레일러
Trailer</t>
        </is>
      </c>
      <c r="AV7" s="448" t="inlineStr">
        <is>
          <t>유조차
Oil tank car</t>
        </is>
      </c>
      <c r="AW7" s="568" t="inlineStr">
        <is>
          <t>헬기
Fire helicop
ter</t>
        </is>
      </c>
      <c r="AX7" s="618" t="inlineStr">
        <is>
          <t>소방
구조정
Fire Rescue ship</t>
        </is>
      </c>
      <c r="AY7" s="433" t="n"/>
    </row>
    <row r="8" ht="25.5" customFormat="1" customHeight="1" s="600">
      <c r="A8" s="430" t="n"/>
      <c r="B8" s="403" t="n"/>
      <c r="C8" s="465" t="n"/>
      <c r="D8" s="425" t="n"/>
      <c r="E8" s="425" t="n"/>
      <c r="F8" s="425" t="n"/>
      <c r="G8" s="411" t="n"/>
      <c r="H8" s="425" t="n"/>
      <c r="I8" s="425" t="n"/>
      <c r="J8" s="425" t="n"/>
      <c r="K8" s="425" t="n"/>
      <c r="L8" s="411" t="n"/>
      <c r="M8" s="419" t="n"/>
      <c r="N8" s="448" t="inlineStr">
        <is>
          <t>소계-
sub total</t>
        </is>
      </c>
      <c r="O8" s="448" t="inlineStr">
        <is>
          <t>내폭
Inplosire</t>
        </is>
      </c>
      <c r="P8" s="448" t="inlineStr">
        <is>
          <t>고성능
High Powered</t>
        </is>
      </c>
      <c r="Q8" s="448" t="inlineStr">
        <is>
          <t>일반
General</t>
        </is>
      </c>
      <c r="R8" s="410" t="n"/>
      <c r="S8" s="413" t="n"/>
      <c r="T8" s="413" t="n"/>
      <c r="U8" s="413" t="n"/>
      <c r="V8" s="413" t="n"/>
      <c r="W8" s="413" t="n"/>
      <c r="X8" s="617" t="inlineStr">
        <is>
          <t>소계</t>
        </is>
      </c>
      <c r="Y8" s="531" t="inlineStr">
        <is>
          <t>대형
Large size</t>
        </is>
      </c>
      <c r="Z8" s="531" t="inlineStr">
        <is>
          <t>중형
Middle size</t>
        </is>
      </c>
      <c r="AA8" s="531" t="inlineStr">
        <is>
          <t>소형
 Small size</t>
        </is>
      </c>
      <c r="AB8" s="413" t="n"/>
      <c r="AC8" s="608" t="inlineStr">
        <is>
          <t>소계</t>
        </is>
      </c>
      <c r="AD8" s="619" t="inlineStr">
        <is>
          <t>승합형
Bus</t>
        </is>
      </c>
      <c r="AE8" s="610" t="inlineStr">
        <is>
          <t>화물형
 Truck</t>
        </is>
      </c>
      <c r="AF8" s="413" t="n"/>
      <c r="AG8" s="413" t="n"/>
      <c r="AH8" s="413" t="n"/>
      <c r="AI8" s="413" t="n"/>
      <c r="AJ8" s="413" t="n"/>
      <c r="AK8" s="413" t="n"/>
      <c r="AL8" s="429" t="n"/>
      <c r="AM8" s="439" t="inlineStr">
        <is>
          <t>승용차
Passenger car</t>
        </is>
      </c>
      <c r="AN8" s="439" t="inlineStr">
        <is>
          <t>승합차
Bus</t>
        </is>
      </c>
      <c r="AO8" s="439" t="inlineStr">
        <is>
          <t>화물차
Truck</t>
        </is>
      </c>
      <c r="AP8" s="413" t="n"/>
      <c r="AQ8" s="413" t="n"/>
      <c r="AR8" s="413" t="n"/>
      <c r="AS8" s="413" t="n"/>
      <c r="AT8" s="429" t="n"/>
      <c r="AU8" s="429" t="n"/>
      <c r="AV8" s="413" t="n"/>
      <c r="AW8" s="429" t="n"/>
      <c r="AX8" s="416" t="n"/>
      <c r="AY8" s="433" t="n"/>
    </row>
    <row r="9" ht="25.5" customFormat="1" customHeight="1" s="600">
      <c r="A9" s="562" t="n"/>
      <c r="B9" s="582" t="n"/>
      <c r="C9" s="448" t="inlineStr">
        <is>
          <t>소계</t>
        </is>
      </c>
      <c r="D9" s="448" t="inlineStr">
        <is>
          <t>68m</t>
        </is>
      </c>
      <c r="E9" s="448" t="inlineStr">
        <is>
          <t>53m</t>
        </is>
      </c>
      <c r="F9" s="448" t="inlineStr">
        <is>
          <t>46m</t>
        </is>
      </c>
      <c r="G9" s="448" t="inlineStr">
        <is>
          <t>33m</t>
        </is>
      </c>
      <c r="H9" s="617" t="inlineStr">
        <is>
          <t>소계</t>
        </is>
      </c>
      <c r="I9" s="617" t="inlineStr">
        <is>
          <t>69m</t>
        </is>
      </c>
      <c r="J9" s="617" t="inlineStr">
        <is>
          <t>46m</t>
        </is>
      </c>
      <c r="K9" s="617" t="inlineStr">
        <is>
          <t>33m</t>
        </is>
      </c>
      <c r="L9" s="617" t="inlineStr">
        <is>
          <t>27m</t>
        </is>
      </c>
      <c r="M9" s="448" t="inlineStr">
        <is>
          <t>22m</t>
        </is>
      </c>
      <c r="N9" s="414" t="n"/>
      <c r="O9" s="414" t="n"/>
      <c r="P9" s="414" t="n"/>
      <c r="Q9" s="414" t="n"/>
      <c r="R9" s="528" t="n"/>
      <c r="S9" s="414" t="n"/>
      <c r="T9" s="414" t="n"/>
      <c r="U9" s="414" t="n"/>
      <c r="V9" s="414" t="n"/>
      <c r="W9" s="414" t="n"/>
      <c r="X9" s="414" t="n"/>
      <c r="Y9" s="414" t="n"/>
      <c r="Z9" s="414" t="n"/>
      <c r="AA9" s="414" t="n"/>
      <c r="AB9" s="414" t="n"/>
      <c r="AC9" s="528" t="n"/>
      <c r="AD9" s="414" t="n"/>
      <c r="AE9" s="454" t="n"/>
      <c r="AF9" s="414" t="n"/>
      <c r="AG9" s="414" t="n"/>
      <c r="AH9" s="414" t="n"/>
      <c r="AI9" s="414" t="n"/>
      <c r="AJ9" s="414" t="n"/>
      <c r="AK9" s="414" t="n"/>
      <c r="AL9" s="454" t="n"/>
      <c r="AM9" s="419" t="n"/>
      <c r="AN9" s="419" t="n"/>
      <c r="AO9" s="419" t="n"/>
      <c r="AP9" s="414" t="n"/>
      <c r="AQ9" s="414" t="n"/>
      <c r="AR9" s="414" t="n"/>
      <c r="AS9" s="419" t="n"/>
      <c r="AT9" s="454" t="n"/>
      <c r="AU9" s="454" t="n"/>
      <c r="AV9" s="414" t="n"/>
      <c r="AW9" s="454" t="n"/>
      <c r="AX9" s="417" t="n"/>
      <c r="AY9" s="587" t="n"/>
    </row>
    <row r="10" ht="45.75" customFormat="1" customHeight="1" s="176">
      <c r="A10" s="179" t="n">
        <v>2020</v>
      </c>
      <c r="B10" s="800" t="n">
        <v>27</v>
      </c>
      <c r="C10" s="778" t="n">
        <v>1</v>
      </c>
      <c r="D10" s="778" t="n">
        <v>0</v>
      </c>
      <c r="E10" s="778" t="n">
        <v>1</v>
      </c>
      <c r="F10" s="778" t="n">
        <v>0</v>
      </c>
      <c r="G10" s="778" t="n">
        <v>0</v>
      </c>
      <c r="H10" s="778" t="n">
        <v>1</v>
      </c>
      <c r="I10" s="778" t="n">
        <v>0</v>
      </c>
      <c r="J10" s="778" t="n">
        <v>0</v>
      </c>
      <c r="K10" s="778" t="n">
        <v>1</v>
      </c>
      <c r="L10" s="778" t="n">
        <v>0</v>
      </c>
      <c r="M10" s="778" t="n">
        <v>0</v>
      </c>
      <c r="N10" s="778" t="n">
        <v>1</v>
      </c>
      <c r="O10" s="778" t="n">
        <v>0</v>
      </c>
      <c r="P10" s="778" t="n">
        <v>1</v>
      </c>
      <c r="Q10" s="778" t="n">
        <v>0</v>
      </c>
      <c r="R10" s="778" t="n">
        <v>0</v>
      </c>
      <c r="S10" s="778" t="n">
        <v>1</v>
      </c>
      <c r="T10" s="778" t="n">
        <v>0</v>
      </c>
      <c r="U10" s="778" t="n">
        <v>0</v>
      </c>
      <c r="V10" s="778" t="n">
        <v>0</v>
      </c>
      <c r="W10" s="778" t="n">
        <v>0</v>
      </c>
      <c r="X10" s="778" t="n">
        <v>3</v>
      </c>
      <c r="Y10" s="778" t="n">
        <v>0</v>
      </c>
      <c r="Z10" s="778" t="n">
        <v>2</v>
      </c>
      <c r="AA10" s="778" t="n">
        <v>1</v>
      </c>
      <c r="AB10" s="778" t="n">
        <v>2</v>
      </c>
      <c r="AC10" s="778" t="n">
        <v>3</v>
      </c>
      <c r="AD10" s="778" t="n">
        <v>3</v>
      </c>
      <c r="AE10" s="778" t="n">
        <v>0</v>
      </c>
      <c r="AF10" s="778" t="n">
        <v>2</v>
      </c>
      <c r="AG10" s="778" t="n">
        <v>1</v>
      </c>
      <c r="AH10" s="778" t="n">
        <v>0</v>
      </c>
      <c r="AI10" s="778" t="n">
        <v>0</v>
      </c>
      <c r="AJ10" s="778" t="n">
        <v>0</v>
      </c>
      <c r="AK10" s="778" t="n">
        <v>3</v>
      </c>
      <c r="AL10" s="778" t="n">
        <v>0</v>
      </c>
      <c r="AM10" s="778" t="n">
        <v>1</v>
      </c>
      <c r="AN10" s="778" t="n">
        <v>0</v>
      </c>
      <c r="AO10" s="778" t="n">
        <v>1</v>
      </c>
      <c r="AP10" s="778" t="n">
        <v>3</v>
      </c>
      <c r="AQ10" s="778" t="n">
        <v>0</v>
      </c>
      <c r="AR10" s="778" t="n">
        <v>2</v>
      </c>
      <c r="AS10" s="778" t="n">
        <v>0</v>
      </c>
      <c r="AT10" s="778" t="n">
        <v>0</v>
      </c>
      <c r="AU10" s="778" t="n">
        <v>2</v>
      </c>
      <c r="AV10" s="778" t="n">
        <v>0</v>
      </c>
      <c r="AW10" s="778" t="n">
        <v>0</v>
      </c>
      <c r="AX10" s="801" t="n">
        <v>0</v>
      </c>
      <c r="AY10" s="179" t="n">
        <v>2020</v>
      </c>
    </row>
    <row r="11" ht="45.75" customFormat="1" customHeight="1" s="176">
      <c r="A11" s="180" t="n">
        <v>2021</v>
      </c>
      <c r="B11" s="776">
        <f>AV11+C11+H11+M11+N11+R11+S11+T11+U11+V11+W11+X11+AB11+AC11+AF11+AG11+AQ11+AP11+AR11+AH11+AI11+AJ11+AK11+AL11+AM11+AN11+AO11+AS11+AT11+AU11+AW11+AX11</f>
        <v/>
      </c>
      <c r="C11" s="778">
        <f>SUM(D11:G11)</f>
        <v/>
      </c>
      <c r="D11" s="778" t="n">
        <v>0</v>
      </c>
      <c r="E11" s="778" t="n">
        <v>1</v>
      </c>
      <c r="F11" s="778" t="n">
        <v>0</v>
      </c>
      <c r="G11" s="778" t="n">
        <v>0</v>
      </c>
      <c r="H11" s="778">
        <f>SUM(I11:L11)</f>
        <v/>
      </c>
      <c r="I11" s="778" t="n">
        <v>0</v>
      </c>
      <c r="J11" s="778" t="n">
        <v>0</v>
      </c>
      <c r="K11" s="778" t="n">
        <v>1</v>
      </c>
      <c r="L11" s="778" t="n">
        <v>0</v>
      </c>
      <c r="M11" s="778" t="n">
        <v>0</v>
      </c>
      <c r="N11" s="778">
        <f>SUM(O11:Q11)</f>
        <v/>
      </c>
      <c r="O11" s="778" t="n">
        <v>0</v>
      </c>
      <c r="P11" s="778" t="n">
        <v>1</v>
      </c>
      <c r="Q11" s="778" t="n">
        <v>0</v>
      </c>
      <c r="R11" s="778" t="n">
        <v>0</v>
      </c>
      <c r="S11" s="771" t="n">
        <v>1</v>
      </c>
      <c r="T11" s="778" t="n">
        <v>0</v>
      </c>
      <c r="U11" s="778" t="n">
        <v>0</v>
      </c>
      <c r="V11" s="778" t="n">
        <v>0</v>
      </c>
      <c r="W11" s="778" t="n">
        <v>0</v>
      </c>
      <c r="X11" s="778">
        <f>SUM(Y11:AA11)</f>
        <v/>
      </c>
      <c r="Y11" s="778" t="n">
        <v>0</v>
      </c>
      <c r="Z11" s="778" t="n">
        <v>3</v>
      </c>
      <c r="AA11" s="778" t="n">
        <v>1</v>
      </c>
      <c r="AB11" s="778" t="n">
        <v>2</v>
      </c>
      <c r="AC11" s="778">
        <f>SUM(AD11:AE11)</f>
        <v/>
      </c>
      <c r="AD11" s="778" t="n">
        <v>3</v>
      </c>
      <c r="AE11" s="778" t="n">
        <v>0</v>
      </c>
      <c r="AF11" s="778" t="n">
        <v>2</v>
      </c>
      <c r="AG11" s="778" t="n">
        <v>1</v>
      </c>
      <c r="AH11" s="778" t="n">
        <v>1</v>
      </c>
      <c r="AI11" s="778" t="n">
        <v>0</v>
      </c>
      <c r="AJ11" s="778" t="n">
        <v>0</v>
      </c>
      <c r="AK11" s="778" t="n">
        <v>2</v>
      </c>
      <c r="AL11" s="771" t="n">
        <v>0</v>
      </c>
      <c r="AM11" s="778" t="n">
        <v>1</v>
      </c>
      <c r="AN11" s="778" t="n">
        <v>0</v>
      </c>
      <c r="AO11" s="778" t="n">
        <v>1</v>
      </c>
      <c r="AP11" s="778" t="n">
        <v>2</v>
      </c>
      <c r="AQ11" s="771" t="n">
        <v>1</v>
      </c>
      <c r="AR11" s="771" t="n">
        <v>2</v>
      </c>
      <c r="AS11" s="778" t="n">
        <v>0</v>
      </c>
      <c r="AT11" s="778" t="n">
        <v>0</v>
      </c>
      <c r="AU11" s="778" t="n">
        <v>2</v>
      </c>
      <c r="AV11" s="778" t="n">
        <v>0</v>
      </c>
      <c r="AW11" s="778" t="n">
        <v>0</v>
      </c>
      <c r="AX11" s="801" t="n">
        <v>0</v>
      </c>
      <c r="AY11" s="179" t="n">
        <v>2021</v>
      </c>
    </row>
    <row r="12" ht="45.75" customFormat="1" customHeight="1" s="176">
      <c r="A12" s="179" t="n">
        <v>2022</v>
      </c>
      <c r="B12" s="800">
        <f>AV12+C12+H12+M12+N12+R12+S12+T12+U12+V12+W12+X12+AB12+AC12+AF12+AG12+AQ12+AP12+AR12+AH12+AI12+AJ12+AK12+AL12+AM12+AN12+AO12+AS12+AT12+AU12+AW12+AX12</f>
        <v/>
      </c>
      <c r="C12" s="778">
        <f>SUM(D12:G12)</f>
        <v/>
      </c>
      <c r="D12" s="778" t="n">
        <v>0</v>
      </c>
      <c r="E12" s="778" t="n">
        <v>1</v>
      </c>
      <c r="F12" s="778" t="n">
        <v>0</v>
      </c>
      <c r="G12" s="778" t="n">
        <v>0</v>
      </c>
      <c r="H12" s="778">
        <f>SUM(I12:L12)</f>
        <v/>
      </c>
      <c r="I12" s="778" t="n">
        <v>0</v>
      </c>
      <c r="J12" s="778" t="n">
        <v>0</v>
      </c>
      <c r="K12" s="778" t="n">
        <v>1</v>
      </c>
      <c r="L12" s="778" t="n">
        <v>0</v>
      </c>
      <c r="M12" s="778" t="n">
        <v>0</v>
      </c>
      <c r="N12" s="778">
        <f>SUM(O12:Q12)</f>
        <v/>
      </c>
      <c r="O12" s="778" t="n">
        <v>0</v>
      </c>
      <c r="P12" s="778" t="n">
        <v>1</v>
      </c>
      <c r="Q12" s="778" t="n">
        <v>0</v>
      </c>
      <c r="R12" s="778" t="n">
        <v>0</v>
      </c>
      <c r="S12" s="771" t="n">
        <v>1</v>
      </c>
      <c r="T12" s="778" t="n">
        <v>0</v>
      </c>
      <c r="U12" s="778" t="n">
        <v>0</v>
      </c>
      <c r="V12" s="778" t="n">
        <v>0</v>
      </c>
      <c r="W12" s="778" t="n">
        <v>0</v>
      </c>
      <c r="X12" s="778">
        <f>SUM(Y12:AA12)</f>
        <v/>
      </c>
      <c r="Y12" s="778" t="n">
        <v>0</v>
      </c>
      <c r="Z12" s="778" t="n">
        <v>3</v>
      </c>
      <c r="AA12" s="778" t="n">
        <v>1</v>
      </c>
      <c r="AB12" s="778" t="n">
        <v>2</v>
      </c>
      <c r="AC12" s="778">
        <f>SUM(AD12:AE12)</f>
        <v/>
      </c>
      <c r="AD12" s="778" t="n">
        <v>4</v>
      </c>
      <c r="AE12" s="778" t="n">
        <v>0</v>
      </c>
      <c r="AF12" s="778" t="n">
        <v>2</v>
      </c>
      <c r="AG12" s="778" t="n">
        <v>1</v>
      </c>
      <c r="AH12" s="778" t="n">
        <v>1</v>
      </c>
      <c r="AI12" s="778" t="n">
        <v>0</v>
      </c>
      <c r="AJ12" s="778" t="n">
        <v>0</v>
      </c>
      <c r="AK12" s="778" t="n">
        <v>3</v>
      </c>
      <c r="AL12" s="771" t="n">
        <v>0</v>
      </c>
      <c r="AM12" s="778" t="n">
        <v>1</v>
      </c>
      <c r="AN12" s="778" t="n">
        <v>0</v>
      </c>
      <c r="AO12" s="778" t="n">
        <v>1</v>
      </c>
      <c r="AP12" s="778" t="n">
        <v>2</v>
      </c>
      <c r="AQ12" s="771" t="n">
        <v>1</v>
      </c>
      <c r="AR12" s="771" t="n">
        <v>2</v>
      </c>
      <c r="AS12" s="778" t="n">
        <v>0</v>
      </c>
      <c r="AT12" s="778" t="n">
        <v>0</v>
      </c>
      <c r="AU12" s="778" t="n">
        <v>2</v>
      </c>
      <c r="AV12" s="778" t="n">
        <v>0</v>
      </c>
      <c r="AW12" s="778" t="n">
        <v>0</v>
      </c>
      <c r="AX12" s="801" t="n">
        <v>0</v>
      </c>
      <c r="AY12" s="179" t="n">
        <v>2022</v>
      </c>
    </row>
    <row r="13" ht="45.75" customFormat="1" customHeight="1" s="176">
      <c r="A13" s="179" t="n">
        <v>2023</v>
      </c>
      <c r="B13" s="800">
        <f>AV13+C13+H13+M13+N13+R13+S13+T13+U13+V13+W13+X13+AB13+AC13+AF13+AG13+AQ13+AP13+AR13+AH13+AI13+AJ13+AK13+AL13+AM13+AN13+AO13+AS13+AT13+AU13+AW13+AX13</f>
        <v/>
      </c>
      <c r="C13" s="778">
        <f>SUM(D13:G13)</f>
        <v/>
      </c>
      <c r="D13" s="778" t="n">
        <v>0</v>
      </c>
      <c r="E13" s="778" t="n">
        <v>1</v>
      </c>
      <c r="F13" s="778" t="n">
        <v>0</v>
      </c>
      <c r="G13" s="778" t="n">
        <v>0</v>
      </c>
      <c r="H13" s="778">
        <f>SUM(I13:L13)</f>
        <v/>
      </c>
      <c r="I13" s="778" t="n">
        <v>0</v>
      </c>
      <c r="J13" s="778" t="n">
        <v>0</v>
      </c>
      <c r="K13" s="778" t="n">
        <v>1</v>
      </c>
      <c r="L13" s="778" t="n">
        <v>0</v>
      </c>
      <c r="M13" s="778" t="n">
        <v>0</v>
      </c>
      <c r="N13" s="778">
        <f>SUM(O13:Q13)</f>
        <v/>
      </c>
      <c r="O13" s="778" t="n">
        <v>0</v>
      </c>
      <c r="P13" s="778" t="n">
        <v>1</v>
      </c>
      <c r="Q13" s="778" t="n">
        <v>0</v>
      </c>
      <c r="R13" s="778" t="n">
        <v>0</v>
      </c>
      <c r="S13" s="771" t="n">
        <v>1</v>
      </c>
      <c r="T13" s="778" t="n">
        <v>0</v>
      </c>
      <c r="U13" s="778" t="n">
        <v>0</v>
      </c>
      <c r="V13" s="778" t="n">
        <v>0</v>
      </c>
      <c r="W13" s="778" t="n">
        <v>0</v>
      </c>
      <c r="X13" s="778" t="n">
        <v>7</v>
      </c>
      <c r="Y13" s="778" t="n">
        <v>0</v>
      </c>
      <c r="Z13" s="778" t="n">
        <v>4</v>
      </c>
      <c r="AA13" s="778" t="n">
        <v>3</v>
      </c>
      <c r="AB13" s="778" t="n">
        <v>2</v>
      </c>
      <c r="AC13" s="778">
        <f>SUM(AD13:AE13)</f>
        <v/>
      </c>
      <c r="AD13" s="778" t="n">
        <v>4</v>
      </c>
      <c r="AE13" s="778" t="n">
        <v>0</v>
      </c>
      <c r="AF13" s="778" t="n">
        <v>2</v>
      </c>
      <c r="AG13" s="778" t="n">
        <v>0</v>
      </c>
      <c r="AH13" s="778" t="n">
        <v>1</v>
      </c>
      <c r="AI13" s="778" t="n">
        <v>0</v>
      </c>
      <c r="AJ13" s="778" t="n">
        <v>0</v>
      </c>
      <c r="AK13" s="778" t="n">
        <v>0</v>
      </c>
      <c r="AL13" s="771" t="n">
        <v>0</v>
      </c>
      <c r="AM13" s="778" t="n">
        <v>1</v>
      </c>
      <c r="AN13" s="778" t="n">
        <v>0</v>
      </c>
      <c r="AO13" s="778" t="n">
        <v>1</v>
      </c>
      <c r="AP13" s="778" t="n">
        <v>2</v>
      </c>
      <c r="AQ13" s="771" t="n">
        <v>0</v>
      </c>
      <c r="AR13" s="771" t="n">
        <v>2</v>
      </c>
      <c r="AS13" s="778" t="n">
        <v>1</v>
      </c>
      <c r="AT13" s="778" t="n">
        <v>0</v>
      </c>
      <c r="AU13" s="778" t="n">
        <v>2</v>
      </c>
      <c r="AV13" s="778" t="n">
        <v>0</v>
      </c>
      <c r="AW13" s="778" t="n">
        <v>0</v>
      </c>
      <c r="AX13" s="801" t="n">
        <v>0</v>
      </c>
      <c r="AY13" s="179" t="n">
        <v>2023</v>
      </c>
    </row>
    <row r="14" ht="45.75" customFormat="1" customHeight="1" s="550" thickBot="1">
      <c r="A14" s="102" t="n">
        <v>2024</v>
      </c>
      <c r="B14" s="802">
        <f>AV14+C14+H14+M14+N14+R14+S14+T14+U14+V14+W14+X14+AB14+AC14+AF14+AG14+AQ14+AP14+AR14+AH14+AI14+AJ14+AK14+AL14+AM14+AN14+AO14+AS14+AT14+AU14+AW14+AX14</f>
        <v/>
      </c>
      <c r="C14" s="803" t="n">
        <v>1</v>
      </c>
      <c r="D14" s="804" t="n">
        <v>0</v>
      </c>
      <c r="E14" s="804" t="n">
        <v>1</v>
      </c>
      <c r="F14" s="804" t="n">
        <v>0</v>
      </c>
      <c r="G14" s="804" t="n">
        <v>0</v>
      </c>
      <c r="H14" s="803" t="n">
        <v>1</v>
      </c>
      <c r="I14" s="804" t="n">
        <v>0</v>
      </c>
      <c r="J14" s="804" t="n">
        <v>0</v>
      </c>
      <c r="K14" s="804" t="n">
        <v>1</v>
      </c>
      <c r="L14" s="804" t="n">
        <v>0</v>
      </c>
      <c r="M14" s="804" t="n">
        <v>0</v>
      </c>
      <c r="N14" s="803">
        <f>SUM(O14:Q14)</f>
        <v/>
      </c>
      <c r="O14" s="804" t="n">
        <v>0</v>
      </c>
      <c r="P14" s="804" t="n">
        <v>1</v>
      </c>
      <c r="Q14" s="804" t="n">
        <v>0</v>
      </c>
      <c r="R14" s="804" t="n">
        <v>0</v>
      </c>
      <c r="S14" s="804" t="n">
        <v>1</v>
      </c>
      <c r="T14" s="804" t="n">
        <v>0</v>
      </c>
      <c r="U14" s="804" t="n">
        <v>0</v>
      </c>
      <c r="V14" s="804" t="n">
        <v>0</v>
      </c>
      <c r="W14" s="804" t="n">
        <v>0</v>
      </c>
      <c r="X14" s="804" t="n">
        <v>7</v>
      </c>
      <c r="Y14" s="804" t="n">
        <v>0</v>
      </c>
      <c r="Z14" s="804" t="n">
        <v>4</v>
      </c>
      <c r="AA14" s="804" t="n">
        <v>3</v>
      </c>
      <c r="AB14" s="804" t="n">
        <v>2</v>
      </c>
      <c r="AC14" s="803" t="n">
        <v>4</v>
      </c>
      <c r="AD14" s="804" t="n">
        <v>4</v>
      </c>
      <c r="AE14" s="804" t="n">
        <v>0</v>
      </c>
      <c r="AF14" s="804" t="n">
        <v>2</v>
      </c>
      <c r="AG14" s="804" t="n">
        <v>0</v>
      </c>
      <c r="AH14" s="804" t="n">
        <v>1</v>
      </c>
      <c r="AI14" s="804" t="n">
        <v>0</v>
      </c>
      <c r="AJ14" s="804" t="n">
        <v>0</v>
      </c>
      <c r="AK14" s="804" t="n">
        <v>0</v>
      </c>
      <c r="AL14" s="804" t="n">
        <v>0</v>
      </c>
      <c r="AM14" s="804" t="n">
        <v>1</v>
      </c>
      <c r="AN14" s="804" t="n">
        <v>0</v>
      </c>
      <c r="AO14" s="804" t="n">
        <v>1</v>
      </c>
      <c r="AP14" s="804" t="n">
        <v>2</v>
      </c>
      <c r="AQ14" s="804" t="n">
        <v>1</v>
      </c>
      <c r="AR14" s="804" t="n">
        <v>2</v>
      </c>
      <c r="AS14" s="804" t="n">
        <v>0</v>
      </c>
      <c r="AT14" s="804" t="n">
        <v>0</v>
      </c>
      <c r="AU14" s="804" t="n">
        <v>2</v>
      </c>
      <c r="AV14" s="804" t="n">
        <v>0</v>
      </c>
      <c r="AW14" s="804" t="n">
        <v>0</v>
      </c>
      <c r="AX14" s="804" t="n">
        <v>0</v>
      </c>
      <c r="AY14" s="103" t="n">
        <v>2024</v>
      </c>
    </row>
    <row r="15" ht="15" customFormat="1" customHeight="1" s="550">
      <c r="A15" s="133" t="inlineStr">
        <is>
          <t>자료 : 고령소방서, 2015년부터 양식변경(세부항목변경), 2021년부터 항목 변경</t>
        </is>
      </c>
      <c r="B15" s="133" t="n"/>
      <c r="C15" s="133" t="n"/>
      <c r="D15" s="133" t="n"/>
      <c r="E15" s="133" t="n"/>
      <c r="F15" s="133" t="n"/>
      <c r="G15" s="133" t="n"/>
      <c r="H15" s="133" t="n"/>
      <c r="I15" s="133" t="n"/>
      <c r="J15" s="133" t="n"/>
      <c r="M15" s="447" t="n"/>
      <c r="N15" s="447" t="n"/>
      <c r="O15" s="447" t="n"/>
      <c r="P15" s="447" t="n"/>
      <c r="Q15" s="447" t="n"/>
      <c r="R15" s="447" t="n"/>
      <c r="S15" s="447" t="n"/>
      <c r="T15" s="447" t="n"/>
      <c r="U15" s="447" t="n"/>
      <c r="V15" s="447" t="n"/>
      <c r="W15" s="447" t="n"/>
      <c r="X15" s="447" t="n"/>
      <c r="Y15" s="447" t="n"/>
      <c r="Z15" s="447" t="n"/>
      <c r="AA15" s="447" t="n"/>
      <c r="AB15" s="447" t="n"/>
      <c r="AC15" s="447" t="n"/>
      <c r="AD15" s="447" t="n"/>
      <c r="AE15" s="447" t="n"/>
      <c r="AF15" s="447" t="n"/>
      <c r="AG15" s="447" t="n"/>
      <c r="AH15" s="447" t="n"/>
      <c r="AI15" s="447" t="n"/>
      <c r="AJ15" s="447" t="n"/>
      <c r="AK15" s="447" t="n"/>
      <c r="AL15" s="447" t="n"/>
      <c r="AM15" s="447" t="n"/>
      <c r="AN15" s="447" t="n"/>
      <c r="AO15" s="447" t="n"/>
      <c r="AP15" s="447" t="n"/>
      <c r="AQ15" s="447" t="n"/>
      <c r="AR15" s="447" t="n"/>
      <c r="AS15" s="447" t="n"/>
      <c r="AT15" s="447" t="n"/>
      <c r="AU15" s="447" t="n"/>
      <c r="AV15" s="447" t="n"/>
      <c r="AW15" s="447" t="n"/>
      <c r="AX15" s="447" t="n"/>
      <c r="AY15" s="447" t="n"/>
    </row>
  </sheetData>
  <mergeCells count="52">
    <mergeCell ref="H7:L8"/>
    <mergeCell ref="AG7:AG9"/>
    <mergeCell ref="AS7:AS9"/>
    <mergeCell ref="AT6:AX6"/>
    <mergeCell ref="AC8:AC9"/>
    <mergeCell ref="T7:T9"/>
    <mergeCell ref="AU7:AU9"/>
    <mergeCell ref="AI7:AI9"/>
    <mergeCell ref="V7:V9"/>
    <mergeCell ref="AB7:AB9"/>
    <mergeCell ref="AM6:AS6"/>
    <mergeCell ref="Q8:Q9"/>
    <mergeCell ref="M7:M8"/>
    <mergeCell ref="C7:G8"/>
    <mergeCell ref="AE8:AE9"/>
    <mergeCell ref="AF7:AF9"/>
    <mergeCell ref="A6:A9"/>
    <mergeCell ref="AR7:AR9"/>
    <mergeCell ref="AH7:AH9"/>
    <mergeCell ref="N8:N9"/>
    <mergeCell ref="AP7:AP9"/>
    <mergeCell ref="P8:P9"/>
    <mergeCell ref="Z8:Z9"/>
    <mergeCell ref="AT7:AT9"/>
    <mergeCell ref="AK7:AK9"/>
    <mergeCell ref="AV7:AV9"/>
    <mergeCell ref="A3:AY3"/>
    <mergeCell ref="AM7:AO7"/>
    <mergeCell ref="N7:Q7"/>
    <mergeCell ref="AN8:AN9"/>
    <mergeCell ref="O8:O9"/>
    <mergeCell ref="B6:B9"/>
    <mergeCell ref="AW7:AW9"/>
    <mergeCell ref="X7:AA7"/>
    <mergeCell ref="R7:R9"/>
    <mergeCell ref="A4:AY4"/>
    <mergeCell ref="AQ7:AQ9"/>
    <mergeCell ref="AC7:AE7"/>
    <mergeCell ref="AY6:AY9"/>
    <mergeCell ref="W7:W9"/>
    <mergeCell ref="Y8:Y9"/>
    <mergeCell ref="AA8:AA9"/>
    <mergeCell ref="AM8:AM9"/>
    <mergeCell ref="S7:S9"/>
    <mergeCell ref="AJ7:AJ9"/>
    <mergeCell ref="AD8:AD9"/>
    <mergeCell ref="AO8:AO9"/>
    <mergeCell ref="X8:X9"/>
    <mergeCell ref="AX7:AX9"/>
    <mergeCell ref="C6:AL6"/>
    <mergeCell ref="AL7:AL9"/>
    <mergeCell ref="U7:U9"/>
  </mergeCells>
  <pageMargins left="0.5905511811023623" right="0.5511811023622047" top="1.181102362204725" bottom="0.984251968503937" header="0.9055118110236221" footer="0.7874015748031497"/>
  <pageSetup orientation="landscape" paperSize="9" scale="36"/>
  <headerFooter alignWithMargins="0">
    <oddHeader/>
    <oddFooter>&amp;L&amp;10 자료 : 성주소방서 고령소방파출소</oddFooter>
    <evenHeader/>
    <evenFooter/>
    <firstHeader/>
    <firstFooter/>
  </headerFooter>
  <legacyDrawing xmlns:r="http://schemas.openxmlformats.org/officeDocument/2006/relationships" r:id="anysvml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Q15"/>
  <sheetViews>
    <sheetView showGridLines="0" view="pageBreakPreview" zoomScaleNormal="100" workbookViewId="0">
      <selection activeCell="G21" sqref="G21"/>
    </sheetView>
  </sheetViews>
  <sheetFormatPr baseColWidth="8" defaultRowHeight="11.25"/>
  <cols>
    <col width="8.109375" customWidth="1" style="447" min="1" max="4"/>
    <col width="10" customWidth="1" style="447" min="5" max="5"/>
    <col width="7.77734375" customWidth="1" style="447" min="6" max="16"/>
    <col width="8.109375" customWidth="1" style="447" min="17" max="17"/>
    <col width="8.88671875" customWidth="1" style="447" min="18" max="18"/>
    <col width="8.88671875" customWidth="1" style="447" min="19" max="16384"/>
  </cols>
  <sheetData>
    <row r="1" ht="15" customHeight="1">
      <c r="A1" s="447" t="inlineStr">
        <is>
          <t>ⅩⅥ. 공공행정 및 사법</t>
        </is>
      </c>
      <c r="Q1" s="70" t="inlineStr">
        <is>
          <t>ⅩⅥ. Public Administration and Justice</t>
        </is>
      </c>
    </row>
    <row r="2" ht="15" customHeight="1">
      <c r="Q2" s="70" t="n"/>
    </row>
    <row r="3" ht="25.15" customFormat="1" customHeight="1" s="466">
      <c r="A3" s="466" t="inlineStr">
        <is>
          <t>16. 119 구급활동실적</t>
        </is>
      </c>
    </row>
    <row r="4" ht="25.15" customFormat="1" customHeight="1" s="466">
      <c r="A4" s="556" t="inlineStr">
        <is>
          <t>16. 119 Emergency Medical Services</t>
        </is>
      </c>
    </row>
    <row r="5" ht="15" customFormat="1" customHeight="1" s="53" thickBot="1">
      <c r="A5" s="53" t="inlineStr">
        <is>
          <t>단위 : 건</t>
        </is>
      </c>
      <c r="Q5" s="44" t="inlineStr">
        <is>
          <t>Unit : case</t>
        </is>
      </c>
    </row>
    <row r="6" ht="25.5" customHeight="1">
      <c r="A6" s="611" t="inlineStr">
        <is>
          <t>연 별</t>
        </is>
      </c>
      <c r="B6" s="624" t="inlineStr">
        <is>
          <t>신고건수
Number of cases reported</t>
        </is>
      </c>
      <c r="C6" s="463" t="inlineStr">
        <is>
          <t>이송건수
Number of patients transported</t>
        </is>
      </c>
      <c r="D6" s="601" t="inlineStr">
        <is>
          <t>구급환자 유형별
By patient type</t>
        </is>
      </c>
      <c r="E6" s="533" t="n"/>
      <c r="F6" s="533" t="n"/>
      <c r="G6" s="533" t="n"/>
      <c r="H6" s="533" t="n"/>
      <c r="I6" s="533" t="n"/>
      <c r="J6" s="533" t="n"/>
      <c r="K6" s="533" t="n"/>
      <c r="L6" s="567" t="inlineStr">
        <is>
          <t>이송 병원별
By medical facilities</t>
        </is>
      </c>
      <c r="M6" s="406" t="n"/>
      <c r="N6" s="406" t="n"/>
      <c r="O6" s="406" t="n"/>
      <c r="P6" s="428" t="n"/>
      <c r="Q6" s="623" t="inlineStr">
        <is>
          <t>Year</t>
        </is>
      </c>
    </row>
    <row r="7" ht="25.5" customHeight="1">
      <c r="A7" s="430" t="n"/>
      <c r="B7" s="403" t="n"/>
      <c r="C7" s="413" t="n"/>
      <c r="D7" s="569" t="n"/>
      <c r="E7" s="622" t="inlineStr">
        <is>
          <t>질병 Diseases</t>
        </is>
      </c>
      <c r="F7" s="613" t="n"/>
      <c r="G7" s="614" t="n"/>
      <c r="H7" s="448" t="inlineStr">
        <is>
          <t>교통사고
Traffic
accident</t>
        </is>
      </c>
      <c r="I7" s="470" t="inlineStr">
        <is>
          <t>사고부상 Wounded</t>
        </is>
      </c>
      <c r="J7" s="613" t="n"/>
      <c r="K7" s="614" t="n"/>
      <c r="L7" s="465" t="n"/>
      <c r="M7" s="425" t="n"/>
      <c r="N7" s="425" t="n"/>
      <c r="O7" s="425" t="n"/>
      <c r="P7" s="444" t="n"/>
    </row>
    <row r="8" ht="25.5" customHeight="1">
      <c r="A8" s="430" t="n"/>
      <c r="B8" s="403" t="n"/>
      <c r="C8" s="413" t="n"/>
      <c r="D8" s="459" t="n"/>
      <c r="E8" s="448" t="inlineStr">
        <is>
          <t>고협압
Hypertension</t>
        </is>
      </c>
      <c r="F8" s="448" t="inlineStr">
        <is>
          <t>당뇨
Diabetes</t>
        </is>
      </c>
      <c r="G8" s="448" t="inlineStr">
        <is>
          <t>기타
Others</t>
        </is>
      </c>
      <c r="H8" s="413" t="n"/>
      <c r="I8" s="615" t="inlineStr">
        <is>
          <t>추락/낙상
Fall</t>
        </is>
      </c>
      <c r="J8" s="448" t="inlineStr">
        <is>
          <t>둔상
Traumatic shock</t>
        </is>
      </c>
      <c r="K8" s="448" t="inlineStr">
        <is>
          <t>기타
Others</t>
        </is>
      </c>
      <c r="L8" s="459" t="n"/>
      <c r="M8" s="462" t="inlineStr">
        <is>
          <t>의원
Clinics</t>
        </is>
      </c>
      <c r="N8" s="462" t="inlineStr">
        <is>
          <t>일반병원
Hospitals</t>
        </is>
      </c>
      <c r="O8" s="462" t="inlineStr">
        <is>
          <t>종합병원
General hospitals</t>
        </is>
      </c>
      <c r="P8" s="620" t="inlineStr">
        <is>
          <t>기타
Others</t>
        </is>
      </c>
    </row>
    <row r="9" ht="25.5" customHeight="1">
      <c r="A9" s="562" t="n"/>
      <c r="B9" s="404" t="n"/>
      <c r="C9" s="419" t="n"/>
      <c r="D9" s="419" t="n"/>
      <c r="E9" s="414" t="n"/>
      <c r="F9" s="414" t="n"/>
      <c r="G9" s="414" t="n"/>
      <c r="H9" s="414" t="n"/>
      <c r="I9" s="528" t="n"/>
      <c r="J9" s="414" t="n"/>
      <c r="K9" s="414" t="n"/>
      <c r="L9" s="419" t="n"/>
      <c r="M9" s="419" t="n"/>
      <c r="N9" s="419" t="n"/>
      <c r="O9" s="419" t="n"/>
      <c r="P9" s="621" t="n"/>
      <c r="Q9" s="542" t="n"/>
    </row>
    <row r="10" ht="46.5" customFormat="1" customHeight="1" s="176">
      <c r="A10" s="181" t="n">
        <v>2020</v>
      </c>
      <c r="B10" s="805" t="n">
        <v>3039</v>
      </c>
      <c r="C10" s="806" t="n">
        <v>1570</v>
      </c>
      <c r="D10" s="692" t="n">
        <v>1604</v>
      </c>
      <c r="E10" s="692" t="n">
        <v>308</v>
      </c>
      <c r="F10" s="692" t="n">
        <v>207</v>
      </c>
      <c r="G10" s="692" t="n">
        <v>431</v>
      </c>
      <c r="H10" s="692" t="n">
        <v>212</v>
      </c>
      <c r="I10" s="692" t="n">
        <v>191</v>
      </c>
      <c r="J10" s="692" t="n">
        <v>12</v>
      </c>
      <c r="K10" s="692" t="n">
        <v>243</v>
      </c>
      <c r="L10" s="692" t="n">
        <v>1604</v>
      </c>
      <c r="M10" s="692" t="n">
        <v>11</v>
      </c>
      <c r="N10" s="692" t="n">
        <v>1054</v>
      </c>
      <c r="O10" s="692" t="n">
        <v>539</v>
      </c>
      <c r="P10" s="807" t="n">
        <v>0</v>
      </c>
      <c r="Q10" s="181" t="n">
        <v>2020</v>
      </c>
    </row>
    <row r="11" ht="46.5" customFormat="1" customHeight="1" s="176">
      <c r="A11" s="181" t="n">
        <v>2021</v>
      </c>
      <c r="B11" s="805" t="n">
        <v>2913</v>
      </c>
      <c r="C11" s="806" t="n">
        <v>1465</v>
      </c>
      <c r="D11" s="692" t="n">
        <v>1504</v>
      </c>
      <c r="E11" s="692" t="n">
        <v>281</v>
      </c>
      <c r="F11" s="692" t="n">
        <v>196</v>
      </c>
      <c r="G11" s="692" t="n">
        <v>446</v>
      </c>
      <c r="H11" s="692" t="n">
        <v>221</v>
      </c>
      <c r="I11" s="692" t="n">
        <v>141</v>
      </c>
      <c r="J11" s="692" t="n">
        <v>11</v>
      </c>
      <c r="K11" s="692" t="n">
        <v>208</v>
      </c>
      <c r="L11" s="692" t="n">
        <v>1504</v>
      </c>
      <c r="M11" s="692" t="n">
        <v>7</v>
      </c>
      <c r="N11" s="692" t="n">
        <v>880</v>
      </c>
      <c r="O11" s="692" t="n">
        <v>609</v>
      </c>
      <c r="P11" s="807" t="n">
        <v>8</v>
      </c>
      <c r="Q11" s="181" t="n">
        <v>2021</v>
      </c>
    </row>
    <row r="12" ht="46.5" customFormat="1" customHeight="1" s="176">
      <c r="A12" s="181" t="n">
        <v>2022</v>
      </c>
      <c r="B12" s="805" t="n">
        <v>3185</v>
      </c>
      <c r="C12" s="806" t="n">
        <v>1544</v>
      </c>
      <c r="D12" s="692">
        <f>SUM(E12:K12)</f>
        <v/>
      </c>
      <c r="E12" s="692" t="n">
        <v>440</v>
      </c>
      <c r="F12" s="692" t="n">
        <v>274</v>
      </c>
      <c r="G12" s="692" t="n">
        <v>281</v>
      </c>
      <c r="H12" s="692" t="n">
        <v>204</v>
      </c>
      <c r="I12" s="692" t="n">
        <v>208</v>
      </c>
      <c r="J12" s="692" t="n">
        <v>18</v>
      </c>
      <c r="K12" s="692" t="n">
        <v>153</v>
      </c>
      <c r="L12" s="692">
        <f>SUM(M12:P12)</f>
        <v/>
      </c>
      <c r="M12" s="692" t="n">
        <v>9</v>
      </c>
      <c r="N12" s="692" t="n">
        <v>677</v>
      </c>
      <c r="O12" s="692" t="n">
        <v>865</v>
      </c>
      <c r="P12" s="807" t="n">
        <v>27</v>
      </c>
      <c r="Q12" s="181" t="n">
        <v>2022</v>
      </c>
    </row>
    <row r="13" ht="46.5" customFormat="1" customHeight="1" s="176">
      <c r="A13" s="181" t="n">
        <v>2023</v>
      </c>
      <c r="B13" s="805" t="n">
        <v>3689</v>
      </c>
      <c r="C13" s="806" t="n">
        <v>1765</v>
      </c>
      <c r="D13" s="692" t="n">
        <v>1802</v>
      </c>
      <c r="E13" s="692" t="n">
        <v>426</v>
      </c>
      <c r="F13" s="692" t="n">
        <v>254</v>
      </c>
      <c r="G13" s="692" t="n">
        <v>340</v>
      </c>
      <c r="H13" s="692" t="n">
        <v>122</v>
      </c>
      <c r="I13" s="692" t="n">
        <v>146</v>
      </c>
      <c r="J13" s="692" t="n">
        <v>16</v>
      </c>
      <c r="K13" s="692" t="n">
        <v>498</v>
      </c>
      <c r="L13" s="692" t="n">
        <v>1802</v>
      </c>
      <c r="M13" s="692" t="n">
        <v>14</v>
      </c>
      <c r="N13" s="692" t="n">
        <v>600</v>
      </c>
      <c r="O13" s="692" t="n">
        <v>1187</v>
      </c>
      <c r="P13" s="807" t="n">
        <v>1</v>
      </c>
      <c r="Q13" s="181" t="n">
        <v>2023</v>
      </c>
    </row>
    <row r="14" ht="46.5" customFormat="1" customHeight="1" s="550" thickBot="1">
      <c r="A14" s="104" t="n">
        <v>2024</v>
      </c>
      <c r="B14" s="808" t="n">
        <v>3734</v>
      </c>
      <c r="C14" s="809" t="n">
        <v>1690</v>
      </c>
      <c r="D14" s="810" t="n">
        <v>2775</v>
      </c>
      <c r="E14" s="809" t="n">
        <v>711</v>
      </c>
      <c r="F14" s="809" t="n">
        <v>386</v>
      </c>
      <c r="G14" s="809" t="n">
        <v>1105</v>
      </c>
      <c r="H14" s="809" t="n">
        <v>226</v>
      </c>
      <c r="I14" s="809" t="n">
        <v>246</v>
      </c>
      <c r="J14" s="809" t="n">
        <v>35</v>
      </c>
      <c r="K14" s="809" t="n">
        <v>66</v>
      </c>
      <c r="L14" s="810">
        <f>SUM(M14:P14)</f>
        <v/>
      </c>
      <c r="M14" s="809" t="n">
        <v>24</v>
      </c>
      <c r="N14" s="809" t="n">
        <v>609</v>
      </c>
      <c r="O14" s="809" t="n">
        <v>1083</v>
      </c>
      <c r="P14" s="811" t="n">
        <v>4</v>
      </c>
      <c r="Q14" s="104" t="n">
        <v>2024</v>
      </c>
    </row>
    <row r="15" ht="15" customHeight="1">
      <c r="A15" s="442" t="inlineStr">
        <is>
          <t>자료 : 고령소방서, 2012년부터 양식 변경 의도형 유무 란 삭제</t>
        </is>
      </c>
      <c r="B15" s="406" t="n"/>
      <c r="C15" s="406" t="n"/>
      <c r="D15" s="406" t="n"/>
      <c r="E15" s="406" t="n"/>
      <c r="F15" s="406" t="n"/>
      <c r="G15" s="406" t="n"/>
      <c r="H15" s="406" t="n"/>
    </row>
  </sheetData>
  <mergeCells count="24">
    <mergeCell ref="E8:E9"/>
    <mergeCell ref="A15:H15"/>
    <mergeCell ref="H7:H9"/>
    <mergeCell ref="G8:G9"/>
    <mergeCell ref="F8:F9"/>
    <mergeCell ref="L8:L9"/>
    <mergeCell ref="D6:K6"/>
    <mergeCell ref="N8:N9"/>
    <mergeCell ref="A6:A9"/>
    <mergeCell ref="L6:P7"/>
    <mergeCell ref="P8:P9"/>
    <mergeCell ref="E7:G7"/>
    <mergeCell ref="A3:Q3"/>
    <mergeCell ref="I8:I9"/>
    <mergeCell ref="K8:K9"/>
    <mergeCell ref="M8:M9"/>
    <mergeCell ref="Q6:Q9"/>
    <mergeCell ref="O8:O9"/>
    <mergeCell ref="B6:B9"/>
    <mergeCell ref="D8:D9"/>
    <mergeCell ref="J8:J9"/>
    <mergeCell ref="A4:Q4"/>
    <mergeCell ref="C6:C9"/>
    <mergeCell ref="I7:K7"/>
  </mergeCells>
  <pageMargins left="0.67" right="0.67" top="0.86" bottom="1" header="0.5" footer="0.5"/>
  <pageSetup orientation="portrait" paperSize="9" scale="56" horizontalDpi="300" verticalDpi="300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O17"/>
  <sheetViews>
    <sheetView showGridLines="0" view="pageBreakPreview" zoomScaleNormal="100" workbookViewId="0">
      <selection activeCell="R23" sqref="R23"/>
    </sheetView>
  </sheetViews>
  <sheetFormatPr baseColWidth="8" defaultRowHeight="11.25"/>
  <cols>
    <col width="7.77734375" customWidth="1" style="447" min="1" max="1"/>
    <col width="8.77734375" customWidth="1" style="447" min="2" max="5"/>
    <col width="6.33203125" customWidth="1" style="447" min="6" max="6"/>
    <col width="6.77734375" customWidth="1" style="447" min="7" max="9"/>
    <col width="7.5546875" customWidth="1" style="447" min="10" max="10"/>
    <col width="6.77734375" customWidth="1" style="447" min="11" max="14"/>
    <col width="7.77734375" customWidth="1" style="447" min="15" max="15"/>
    <col width="8.88671875" customWidth="1" style="447" min="16" max="16"/>
    <col width="8.88671875" customWidth="1" style="447" min="17" max="16384"/>
  </cols>
  <sheetData>
    <row r="1" ht="15" customHeight="1">
      <c r="A1" s="447" t="inlineStr">
        <is>
          <t>ⅩⅥ. 공공행정 및 사법</t>
        </is>
      </c>
      <c r="O1" s="70" t="inlineStr">
        <is>
          <t>ⅩⅥ. Public Administration and Justice</t>
        </is>
      </c>
    </row>
    <row r="2" ht="15" customHeight="1">
      <c r="O2" s="70" t="n"/>
    </row>
    <row r="3" ht="25.15" customFormat="1" customHeight="1" s="466">
      <c r="A3" s="466" t="inlineStr">
        <is>
          <t>17. 119 구조활동실적</t>
        </is>
      </c>
    </row>
    <row r="4" ht="25.15" customFormat="1" customHeight="1" s="466">
      <c r="A4" s="466" t="inlineStr">
        <is>
          <t>17. 119 EMS Rescue Activities</t>
        </is>
      </c>
    </row>
    <row r="5" ht="15" customFormat="1" customHeight="1" s="53" thickBot="1">
      <c r="A5" s="53" t="inlineStr">
        <is>
          <t>단위 : 건</t>
        </is>
      </c>
      <c r="O5" s="44" t="inlineStr">
        <is>
          <t>Unit : case</t>
        </is>
      </c>
    </row>
    <row r="6" ht="29.25" customHeight="1">
      <c r="A6" s="469" t="inlineStr">
        <is>
          <t>연 별</t>
        </is>
      </c>
      <c r="B6" s="546" t="inlineStr">
        <is>
          <t>출동건수
Number of cases</t>
        </is>
      </c>
      <c r="C6" s="559" t="inlineStr">
        <is>
          <t>구조(처리)
건수
Rescued (assisted) cases</t>
        </is>
      </c>
      <c r="D6" s="463" t="inlineStr">
        <is>
          <t>구조인원
(명)
Rescued person</t>
        </is>
      </c>
      <c r="E6" s="463" t="inlineStr">
        <is>
          <t>미처리1)
(자체처리,
허위 등)
Unaccounted cases</t>
        </is>
      </c>
      <c r="F6" s="567" t="inlineStr">
        <is>
          <t>사고종별 구조인원(명)
Lives saved, by accident type</t>
        </is>
      </c>
      <c r="G6" s="406" t="n"/>
      <c r="H6" s="406" t="n"/>
      <c r="I6" s="406" t="n"/>
      <c r="J6" s="406" t="n"/>
      <c r="K6" s="406" t="n"/>
      <c r="L6" s="406" t="n"/>
      <c r="M6" s="406" t="n"/>
      <c r="N6" s="428" t="n"/>
      <c r="O6" s="571" t="inlineStr">
        <is>
          <t>Year</t>
        </is>
      </c>
    </row>
    <row r="7" ht="29.25" customHeight="1">
      <c r="A7" s="430" t="n"/>
      <c r="B7" s="403" t="n"/>
      <c r="C7" s="413" t="n"/>
      <c r="D7" s="413" t="n"/>
      <c r="E7" s="413" t="n"/>
      <c r="F7" s="465" t="n"/>
      <c r="G7" s="425" t="n"/>
      <c r="H7" s="425" t="n"/>
      <c r="I7" s="425" t="n"/>
      <c r="J7" s="425" t="n"/>
      <c r="K7" s="425" t="n"/>
      <c r="L7" s="425" t="n"/>
      <c r="M7" s="425" t="n"/>
      <c r="N7" s="444" t="n"/>
      <c r="O7" s="433" t="n"/>
    </row>
    <row r="8" ht="29.25" customHeight="1">
      <c r="A8" s="430" t="n"/>
      <c r="B8" s="403" t="n"/>
      <c r="C8" s="413" t="n"/>
      <c r="D8" s="413" t="n"/>
      <c r="E8" s="413" t="n"/>
      <c r="F8" s="459" t="n"/>
      <c r="G8" s="462" t="inlineStr">
        <is>
          <t>화재
Fire</t>
        </is>
      </c>
      <c r="H8" s="462" t="inlineStr">
        <is>
          <t>교통사고
Traffic
accident</t>
        </is>
      </c>
      <c r="I8" s="462" t="inlineStr">
        <is>
          <t>수난사고
Water accident</t>
        </is>
      </c>
      <c r="J8" s="462" t="inlineStr">
        <is>
          <t>기계사고
Machinery</t>
        </is>
      </c>
      <c r="K8" s="462" t="inlineStr">
        <is>
          <t>승강기
Elevator</t>
        </is>
      </c>
      <c r="L8" s="462" t="inlineStr">
        <is>
          <t>산악사고
Mountain
accident</t>
        </is>
      </c>
      <c r="M8" s="462" t="inlineStr">
        <is>
          <t>인명갇힘
Confine-ment</t>
        </is>
      </c>
      <c r="N8" s="620" t="inlineStr">
        <is>
          <t>기타
Others</t>
        </is>
      </c>
      <c r="O8" s="433" t="n"/>
    </row>
    <row r="9" ht="29.25" customHeight="1">
      <c r="A9" s="444" t="n"/>
      <c r="B9" s="404" t="n"/>
      <c r="C9" s="414" t="n"/>
      <c r="D9" s="419" t="n"/>
      <c r="E9" s="419" t="n"/>
      <c r="F9" s="419" t="n"/>
      <c r="G9" s="419" t="n"/>
      <c r="H9" s="419" t="n"/>
      <c r="I9" s="419" t="n"/>
      <c r="J9" s="419" t="n"/>
      <c r="K9" s="419" t="n"/>
      <c r="L9" s="419" t="n"/>
      <c r="M9" s="419" t="n"/>
      <c r="N9" s="621" t="n"/>
      <c r="O9" s="434" t="n"/>
    </row>
    <row r="10" ht="38.1" customHeight="1">
      <c r="A10" s="468" t="n">
        <v>2020</v>
      </c>
      <c r="B10" s="791" t="n">
        <v>1110</v>
      </c>
      <c r="C10" s="693" t="n">
        <v>850</v>
      </c>
      <c r="D10" s="693" t="n">
        <v>102</v>
      </c>
      <c r="E10" s="693" t="n">
        <v>260</v>
      </c>
      <c r="F10" s="693" t="n">
        <v>102</v>
      </c>
      <c r="G10" s="693" t="n">
        <v>3</v>
      </c>
      <c r="H10" s="693" t="n">
        <v>37</v>
      </c>
      <c r="I10" s="693" t="n">
        <v>6</v>
      </c>
      <c r="J10" s="693" t="n">
        <v>5</v>
      </c>
      <c r="K10" s="693" t="n">
        <v>5</v>
      </c>
      <c r="L10" s="693" t="n">
        <v>7</v>
      </c>
      <c r="M10" s="693" t="n">
        <v>3</v>
      </c>
      <c r="N10" s="758" t="n">
        <v>36</v>
      </c>
      <c r="O10" s="31" t="n">
        <v>2020</v>
      </c>
    </row>
    <row r="11" ht="38.1" customHeight="1">
      <c r="A11" s="450" t="n">
        <v>2021</v>
      </c>
      <c r="B11" s="769" t="n">
        <v>1464</v>
      </c>
      <c r="C11" s="691" t="n">
        <v>1108</v>
      </c>
      <c r="D11" s="691" t="n">
        <v>85</v>
      </c>
      <c r="E11" s="691" t="n">
        <v>356</v>
      </c>
      <c r="F11" s="691">
        <f>SUM(G11:N11)</f>
        <v/>
      </c>
      <c r="G11" s="691" t="n">
        <v>0</v>
      </c>
      <c r="H11" s="691" t="n">
        <v>27</v>
      </c>
      <c r="I11" s="691" t="n">
        <v>5</v>
      </c>
      <c r="J11" s="691" t="n">
        <v>2</v>
      </c>
      <c r="K11" s="691" t="n">
        <v>10</v>
      </c>
      <c r="L11" s="691" t="n">
        <v>13</v>
      </c>
      <c r="M11" s="691" t="n">
        <v>4</v>
      </c>
      <c r="N11" s="694" t="n">
        <v>24</v>
      </c>
      <c r="O11" s="468" t="n">
        <v>2021</v>
      </c>
    </row>
    <row r="12" ht="38.1" customFormat="1" customHeight="1" s="176">
      <c r="A12" s="205" t="n">
        <v>2022</v>
      </c>
      <c r="B12" s="812" t="n">
        <v>2266</v>
      </c>
      <c r="C12" s="691" t="n">
        <v>1826</v>
      </c>
      <c r="D12" s="691" t="n">
        <v>88</v>
      </c>
      <c r="E12" s="691" t="n">
        <v>440</v>
      </c>
      <c r="F12" s="691">
        <f>SUM(G12:N12)</f>
        <v/>
      </c>
      <c r="G12" s="691" t="n">
        <v>1</v>
      </c>
      <c r="H12" s="691" t="n">
        <v>37</v>
      </c>
      <c r="I12" s="691" t="n">
        <v>3</v>
      </c>
      <c r="J12" s="691" t="n">
        <v>2</v>
      </c>
      <c r="K12" s="691" t="n">
        <v>14</v>
      </c>
      <c r="L12" s="691" t="n">
        <v>5</v>
      </c>
      <c r="M12" s="691" t="n">
        <v>8</v>
      </c>
      <c r="N12" s="691" t="n">
        <v>18</v>
      </c>
      <c r="O12" s="220" t="n">
        <v>2022</v>
      </c>
    </row>
    <row r="13" ht="38.1" customFormat="1" customHeight="1" s="176">
      <c r="A13" s="205" t="n">
        <v>2023</v>
      </c>
      <c r="B13" s="812" t="n">
        <v>1843</v>
      </c>
      <c r="C13" s="691" t="n">
        <v>1127</v>
      </c>
      <c r="D13" s="691" t="n">
        <v>79</v>
      </c>
      <c r="E13" s="691" t="n">
        <v>716</v>
      </c>
      <c r="F13" s="691" t="n">
        <v>79</v>
      </c>
      <c r="G13" s="691" t="n">
        <v>31</v>
      </c>
      <c r="H13" s="691" t="n">
        <v>4</v>
      </c>
      <c r="I13" s="691" t="n">
        <v>6</v>
      </c>
      <c r="J13" s="691" t="n">
        <v>6</v>
      </c>
      <c r="K13" s="691" t="n">
        <v>11</v>
      </c>
      <c r="L13" s="691" t="n">
        <v>5</v>
      </c>
      <c r="M13" s="691" t="n">
        <v>16</v>
      </c>
      <c r="N13" s="691" t="n">
        <v>0</v>
      </c>
      <c r="O13" s="220" t="n">
        <v>2023</v>
      </c>
    </row>
    <row r="14" ht="38.1" customFormat="1" customHeight="1" s="550" thickBot="1">
      <c r="A14" s="105" t="n">
        <v>2024</v>
      </c>
      <c r="B14" s="763" t="n">
        <v>1914</v>
      </c>
      <c r="C14" s="752" t="n">
        <v>1489</v>
      </c>
      <c r="D14" s="752" t="n">
        <v>99</v>
      </c>
      <c r="E14" s="752" t="n">
        <v>326</v>
      </c>
      <c r="F14" s="752" t="n">
        <v>99</v>
      </c>
      <c r="G14" s="752" t="n">
        <v>0</v>
      </c>
      <c r="H14" s="752" t="n">
        <v>37</v>
      </c>
      <c r="I14" s="752" t="n">
        <v>1</v>
      </c>
      <c r="J14" s="752" t="n">
        <v>2</v>
      </c>
      <c r="K14" s="752" t="n">
        <v>15</v>
      </c>
      <c r="L14" s="752" t="n">
        <v>6</v>
      </c>
      <c r="M14" s="752" t="n">
        <v>10</v>
      </c>
      <c r="N14" s="752" t="n">
        <v>28</v>
      </c>
      <c r="O14" s="8" t="n">
        <v>2024</v>
      </c>
    </row>
    <row r="15" ht="15" customFormat="1" customHeight="1" s="550">
      <c r="A15" s="560" t="inlineStr">
        <is>
          <t>자료 : 고령소방서, 2021년부터 구조(처리)건수 하위항목 모두 삭제</t>
        </is>
      </c>
      <c r="B15" s="203" t="n"/>
      <c r="O15" s="203" t="n"/>
    </row>
    <row r="16" ht="15" customHeight="1">
      <c r="A16" s="447" t="inlineStr">
        <is>
          <t xml:space="preserve">주) 1. 미처리는 출동했으나 이미 자력구조등으로 119구조대의 활동이 불필요한 경우 </t>
        </is>
      </c>
      <c r="M16" s="70" t="n"/>
    </row>
    <row r="17" ht="15" customHeight="1">
      <c r="A17" s="447" t="inlineStr">
        <is>
          <t>※ 사고종별의 ‘기타’에는 붕괴, 추락, 폭발, 약물, 자연재해, 고립, 유독물질, 자해범죄 등 포함</t>
        </is>
      </c>
    </row>
    <row r="18" ht="15" customHeight="1"/>
  </sheetData>
  <mergeCells count="18">
    <mergeCell ref="I8:I9"/>
    <mergeCell ref="F8:F9"/>
    <mergeCell ref="H8:H9"/>
    <mergeCell ref="K8:K9"/>
    <mergeCell ref="J8:J9"/>
    <mergeCell ref="L8:L9"/>
    <mergeCell ref="G8:G9"/>
    <mergeCell ref="M8:M9"/>
    <mergeCell ref="N8:N9"/>
    <mergeCell ref="O6:O9"/>
    <mergeCell ref="A6:A9"/>
    <mergeCell ref="F6:N7"/>
    <mergeCell ref="D6:D9"/>
    <mergeCell ref="E6:E9"/>
    <mergeCell ref="B6:B9"/>
    <mergeCell ref="A4:O4"/>
    <mergeCell ref="C6:C9"/>
    <mergeCell ref="A3:O3"/>
  </mergeCells>
  <pageMargins left="0.71" right="0.74" top="1" bottom="1" header="0.5" footer="0.5"/>
  <pageSetup orientation="portrait" paperSize="9" scale="67" horizontalDpi="300" verticalDpi="300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A26"/>
  <sheetViews>
    <sheetView showGridLines="0" view="pageBreakPreview" zoomScaleNormal="100" workbookViewId="0">
      <selection activeCell="F17" sqref="F17"/>
    </sheetView>
  </sheetViews>
  <sheetFormatPr baseColWidth="8" defaultRowHeight="11.25"/>
  <cols>
    <col width="6.77734375" customWidth="1" style="447" min="1" max="21"/>
    <col width="7.77734375" customWidth="1" style="447" min="22" max="23"/>
    <col width="9.33203125" customWidth="1" style="447" min="24" max="24"/>
    <col width="6.77734375" customWidth="1" style="447" min="25" max="25"/>
    <col width="8.88671875" customWidth="1" style="447" min="26" max="26"/>
    <col width="8.88671875" customWidth="1" style="447" min="27" max="16384"/>
  </cols>
  <sheetData>
    <row r="1" ht="15" customHeight="1">
      <c r="A1" s="447" t="inlineStr">
        <is>
          <t>ⅩⅥ. 공공행정 및 사법</t>
        </is>
      </c>
      <c r="Y1" s="70" t="inlineStr">
        <is>
          <t>ⅩⅥ. Public Administration and Justice</t>
        </is>
      </c>
    </row>
    <row r="2" ht="15" customHeight="1">
      <c r="Y2" s="70" t="n"/>
    </row>
    <row r="3" ht="25.15" customFormat="1" customHeight="1" s="437">
      <c r="A3" s="466" t="inlineStr">
        <is>
          <t>18. 재난사고 발생 및 피해현황</t>
        </is>
      </c>
      <c r="Z3" s="466" t="n"/>
      <c r="AA3" s="466" t="n"/>
    </row>
    <row r="4" ht="25.15" customFormat="1" customHeight="1" s="437">
      <c r="A4" s="466" t="inlineStr">
        <is>
          <t>18. Calamities and Damages</t>
        </is>
      </c>
    </row>
    <row r="5" ht="15" customHeight="1" thickBot="1">
      <c r="A5" s="52" t="inlineStr">
        <is>
          <t>단위 : 건, 명, 천원</t>
        </is>
      </c>
      <c r="N5" s="53" t="n"/>
      <c r="Y5" s="44" t="inlineStr">
        <is>
          <t>Unit : case, person, thousand won</t>
        </is>
      </c>
    </row>
    <row r="6" ht="38.25" customFormat="1" customHeight="1" s="468">
      <c r="A6" s="813" t="inlineStr">
        <is>
          <t>연 별
Year</t>
        </is>
      </c>
      <c r="B6" s="628" t="inlineStr">
        <is>
          <t>합 계
Total</t>
        </is>
      </c>
      <c r="C6" s="406" t="n"/>
      <c r="D6" s="463" t="inlineStr">
        <is>
          <t>화재
Fire incident</t>
        </is>
      </c>
      <c r="E6" s="577" t="n"/>
      <c r="F6" s="463" t="inlineStr">
        <is>
          <t>산불
Forest fire</t>
        </is>
      </c>
      <c r="G6" s="577" t="n"/>
      <c r="H6" s="463" t="inlineStr">
        <is>
          <t>붕괴
Collapse</t>
        </is>
      </c>
      <c r="I6" s="577" t="n"/>
      <c r="J6" s="463" t="inlineStr">
        <is>
          <t>가스폭발
Gas Explosion</t>
        </is>
      </c>
      <c r="K6" s="577" t="n"/>
      <c r="L6" s="463" t="inlineStr">
        <is>
          <t>도로교통
Motor vehicle accident</t>
        </is>
      </c>
      <c r="M6" s="577" t="n"/>
      <c r="N6" s="547" t="inlineStr">
        <is>
          <t>환경오염
Environmental pollution</t>
        </is>
      </c>
      <c r="O6" s="577" t="n"/>
      <c r="P6" s="463" t="inlineStr">
        <is>
          <t>유.도선
Barge</t>
        </is>
      </c>
      <c r="Q6" s="577" t="n"/>
      <c r="R6" s="463" t="inlineStr">
        <is>
          <t>수난
Marine accident</t>
        </is>
      </c>
      <c r="S6" s="577" t="n"/>
      <c r="T6" s="463" t="inlineStr">
        <is>
          <t>기타사고
Others</t>
        </is>
      </c>
      <c r="U6" s="577" t="n"/>
      <c r="V6" s="547" t="inlineStr">
        <is>
          <t>인적피해
Casualties</t>
        </is>
      </c>
      <c r="W6" s="577" t="n"/>
      <c r="X6" s="626" t="inlineStr">
        <is>
          <t>재산피해
Amount of
property
loss</t>
        </is>
      </c>
      <c r="Y6" s="814" t="inlineStr">
        <is>
          <t>Year</t>
        </is>
      </c>
    </row>
    <row r="7" ht="15.95" customFormat="1" customHeight="1" s="468">
      <c r="A7" s="430" t="n"/>
      <c r="B7" s="470" t="inlineStr">
        <is>
          <t>건
case</t>
        </is>
      </c>
      <c r="C7" s="448" t="inlineStr">
        <is>
          <t>인  원
person</t>
        </is>
      </c>
      <c r="D7" s="470" t="inlineStr">
        <is>
          <t>건
case</t>
        </is>
      </c>
      <c r="E7" s="462" t="inlineStr">
        <is>
          <t>인원
person</t>
        </is>
      </c>
      <c r="F7" s="470" t="inlineStr">
        <is>
          <t>건
case</t>
        </is>
      </c>
      <c r="G7" s="462" t="inlineStr">
        <is>
          <t>인원
person</t>
        </is>
      </c>
      <c r="H7" s="470" t="inlineStr">
        <is>
          <t>건
case</t>
        </is>
      </c>
      <c r="I7" s="462" t="inlineStr">
        <is>
          <t>인원
person</t>
        </is>
      </c>
      <c r="J7" s="462" t="inlineStr">
        <is>
          <t>건
case</t>
        </is>
      </c>
      <c r="K7" s="464" t="inlineStr">
        <is>
          <t>인원
person</t>
        </is>
      </c>
      <c r="L7" s="462" t="inlineStr">
        <is>
          <t>건
case</t>
        </is>
      </c>
      <c r="M7" s="462" t="inlineStr">
        <is>
          <t>인원
person</t>
        </is>
      </c>
      <c r="N7" s="470" t="inlineStr">
        <is>
          <t>건
case</t>
        </is>
      </c>
      <c r="O7" s="462" t="inlineStr">
        <is>
          <t>인원
person</t>
        </is>
      </c>
      <c r="P7" s="470" t="inlineStr">
        <is>
          <t>건
case</t>
        </is>
      </c>
      <c r="Q7" s="462" t="inlineStr">
        <is>
          <t>인원
person</t>
        </is>
      </c>
      <c r="R7" s="470" t="inlineStr">
        <is>
          <t>건
case</t>
        </is>
      </c>
      <c r="S7" s="462" t="inlineStr">
        <is>
          <t>인원
person</t>
        </is>
      </c>
      <c r="T7" s="462" t="inlineStr">
        <is>
          <t>건
case</t>
        </is>
      </c>
      <c r="U7" s="462" t="inlineStr">
        <is>
          <t>인원
person</t>
        </is>
      </c>
      <c r="V7" s="448" t="inlineStr">
        <is>
          <t>사망 Death</t>
        </is>
      </c>
      <c r="W7" s="448" t="inlineStr">
        <is>
          <t>부상 lnjury</t>
        </is>
      </c>
      <c r="X7" s="429" t="n"/>
      <c r="Y7" s="433" t="n"/>
    </row>
    <row r="8" ht="15.95" customFormat="1" customHeight="1" s="468">
      <c r="A8" s="430" t="n"/>
      <c r="B8" s="410" t="n"/>
      <c r="C8" s="413" t="n"/>
      <c r="D8" s="410" t="n"/>
      <c r="E8" s="413" t="n"/>
      <c r="F8" s="410" t="n"/>
      <c r="G8" s="413" t="n"/>
      <c r="H8" s="410" t="n"/>
      <c r="I8" s="413" t="n"/>
      <c r="J8" s="413" t="n"/>
      <c r="K8" s="429" t="n"/>
      <c r="L8" s="413" t="n"/>
      <c r="M8" s="413" t="n"/>
      <c r="N8" s="410" t="n"/>
      <c r="O8" s="413" t="n"/>
      <c r="P8" s="410" t="n"/>
      <c r="Q8" s="413" t="n"/>
      <c r="R8" s="410" t="n"/>
      <c r="S8" s="413" t="n"/>
      <c r="T8" s="413" t="n"/>
      <c r="U8" s="413" t="n"/>
      <c r="V8" s="413" t="n"/>
      <c r="W8" s="413" t="n"/>
      <c r="X8" s="429" t="n"/>
      <c r="Y8" s="433" t="n"/>
    </row>
    <row r="9" ht="15.95" customFormat="1" customHeight="1" s="468">
      <c r="A9" s="562" t="n"/>
      <c r="B9" s="411" t="n"/>
      <c r="C9" s="414" t="n"/>
      <c r="D9" s="411" t="n"/>
      <c r="E9" s="419" t="n"/>
      <c r="F9" s="411" t="n"/>
      <c r="G9" s="419" t="n"/>
      <c r="H9" s="411" t="n"/>
      <c r="I9" s="419" t="n"/>
      <c r="J9" s="419" t="n"/>
      <c r="K9" s="465" t="n"/>
      <c r="L9" s="419" t="n"/>
      <c r="M9" s="419" t="n"/>
      <c r="N9" s="411" t="n"/>
      <c r="O9" s="419" t="n"/>
      <c r="P9" s="411" t="n"/>
      <c r="Q9" s="419" t="n"/>
      <c r="R9" s="411" t="n"/>
      <c r="S9" s="419" t="n"/>
      <c r="T9" s="419" t="n"/>
      <c r="U9" s="419" t="n"/>
      <c r="V9" s="414" t="n"/>
      <c r="W9" s="414" t="n"/>
      <c r="X9" s="454" t="n"/>
      <c r="Y9" s="587" t="n"/>
    </row>
    <row r="10" ht="50.25" customFormat="1" customHeight="1" s="176">
      <c r="A10" s="73" t="n">
        <v>2020</v>
      </c>
      <c r="B10" s="691" t="n">
        <v>266</v>
      </c>
      <c r="C10" s="691" t="n">
        <v>42</v>
      </c>
      <c r="D10" s="691" t="n">
        <v>89</v>
      </c>
      <c r="E10" s="691" t="n">
        <v>3</v>
      </c>
      <c r="F10" s="691" t="n">
        <v>4</v>
      </c>
      <c r="G10" s="691" t="n">
        <v>0</v>
      </c>
      <c r="H10" s="691" t="n">
        <v>3</v>
      </c>
      <c r="I10" s="691" t="n">
        <v>1</v>
      </c>
      <c r="J10" s="691" t="n">
        <v>2</v>
      </c>
      <c r="K10" s="691" t="n">
        <v>0</v>
      </c>
      <c r="L10" s="691" t="n">
        <v>168</v>
      </c>
      <c r="M10" s="691" t="n">
        <v>38</v>
      </c>
      <c r="N10" s="691" t="n">
        <v>0</v>
      </c>
      <c r="O10" s="691" t="n">
        <v>0</v>
      </c>
      <c r="P10" s="691" t="n">
        <v>0</v>
      </c>
      <c r="Q10" s="691" t="n">
        <v>0</v>
      </c>
      <c r="R10" s="691" t="n">
        <v>0</v>
      </c>
      <c r="S10" s="691" t="n">
        <v>0</v>
      </c>
      <c r="T10" s="691" t="n">
        <v>0</v>
      </c>
      <c r="U10" s="691" t="n">
        <v>0</v>
      </c>
      <c r="V10" s="691" t="n">
        <v>1</v>
      </c>
      <c r="W10" s="691" t="n">
        <v>41</v>
      </c>
      <c r="X10" s="806" t="n">
        <v>557869</v>
      </c>
      <c r="Y10" s="220" t="n">
        <v>2020</v>
      </c>
    </row>
    <row r="11" ht="50.25" customFormat="1" customHeight="1" s="176">
      <c r="A11" s="73" t="n">
        <v>2021</v>
      </c>
      <c r="B11" s="691">
        <f>SUM(D11,F11,H11,J11,L11,N11,P11,R11,T11)</f>
        <v/>
      </c>
      <c r="C11" s="691">
        <f>SUM(E11,G11,I11,K11,M11,O11,Q11,S11,U11)</f>
        <v/>
      </c>
      <c r="D11" s="691" t="n">
        <v>87</v>
      </c>
      <c r="E11" s="691" t="n">
        <v>3</v>
      </c>
      <c r="F11" s="691" t="n">
        <v>4</v>
      </c>
      <c r="G11" s="691" t="n">
        <v>0</v>
      </c>
      <c r="H11" s="691" t="n">
        <v>0</v>
      </c>
      <c r="I11" s="691" t="n">
        <v>0</v>
      </c>
      <c r="J11" s="691" t="n">
        <v>0</v>
      </c>
      <c r="K11" s="691" t="n">
        <v>0</v>
      </c>
      <c r="L11" s="691" t="n">
        <v>159</v>
      </c>
      <c r="M11" s="691" t="n">
        <v>227</v>
      </c>
      <c r="N11" s="691" t="n">
        <v>0</v>
      </c>
      <c r="O11" s="691" t="n">
        <v>0</v>
      </c>
      <c r="P11" s="691" t="n">
        <v>0</v>
      </c>
      <c r="Q11" s="691" t="n">
        <v>0</v>
      </c>
      <c r="R11" s="691" t="n">
        <v>0</v>
      </c>
      <c r="S11" s="691" t="n">
        <v>0</v>
      </c>
      <c r="T11" s="691" t="n">
        <v>0</v>
      </c>
      <c r="U11" s="691" t="n">
        <v>0</v>
      </c>
      <c r="V11" s="691" t="n">
        <v>1</v>
      </c>
      <c r="W11" s="691" t="n">
        <v>28</v>
      </c>
      <c r="X11" s="815" t="n">
        <v>302339</v>
      </c>
      <c r="Y11" s="205" t="n">
        <v>2021</v>
      </c>
    </row>
    <row r="12" ht="50.25" customFormat="1" customHeight="1" s="176">
      <c r="A12" s="73" t="n">
        <v>2022</v>
      </c>
      <c r="B12" s="691">
        <f>SUM(D12,F12,H12,J12,L12,N12,P12,R12,T12)</f>
        <v/>
      </c>
      <c r="C12" s="691">
        <f>SUM(E12,G12,I12,K12,M12,O12,Q12,S12,U12)</f>
        <v/>
      </c>
      <c r="D12" s="691" t="n">
        <v>100</v>
      </c>
      <c r="E12" s="691" t="n">
        <v>2</v>
      </c>
      <c r="F12" s="691" t="n">
        <v>6</v>
      </c>
      <c r="G12" s="691" t="n">
        <v>0</v>
      </c>
      <c r="H12" s="691" t="n">
        <v>0</v>
      </c>
      <c r="I12" s="691" t="n">
        <v>0</v>
      </c>
      <c r="J12" s="691" t="n">
        <v>0</v>
      </c>
      <c r="K12" s="691" t="n">
        <v>0</v>
      </c>
      <c r="L12" s="691" t="n">
        <v>143</v>
      </c>
      <c r="M12" s="691" t="n">
        <v>200</v>
      </c>
      <c r="N12" s="691" t="n">
        <v>0</v>
      </c>
      <c r="O12" s="691" t="n">
        <v>0</v>
      </c>
      <c r="P12" s="691" t="n">
        <v>0</v>
      </c>
      <c r="Q12" s="691" t="n">
        <v>0</v>
      </c>
      <c r="R12" s="691" t="n">
        <v>8</v>
      </c>
      <c r="S12" s="691" t="n">
        <v>3</v>
      </c>
      <c r="T12" s="691" t="n">
        <v>35</v>
      </c>
      <c r="U12" s="691" t="n">
        <v>7</v>
      </c>
      <c r="V12" s="691" t="n">
        <v>15</v>
      </c>
      <c r="W12" s="691" t="n">
        <v>190</v>
      </c>
      <c r="X12" s="691" t="n">
        <v>1125679</v>
      </c>
      <c r="Y12" s="220" t="n">
        <v>2022</v>
      </c>
    </row>
    <row r="13" ht="50.25" customFormat="1" customHeight="1" s="176">
      <c r="A13" s="73" t="n">
        <v>2023</v>
      </c>
      <c r="B13" s="691" t="n">
        <v>313</v>
      </c>
      <c r="C13" s="691" t="n">
        <v>49</v>
      </c>
      <c r="D13" s="691" t="n">
        <v>89</v>
      </c>
      <c r="E13" s="691" t="n">
        <v>10</v>
      </c>
      <c r="F13" s="691" t="n">
        <v>1</v>
      </c>
      <c r="G13" s="691" t="n">
        <v>0</v>
      </c>
      <c r="H13" s="691" t="n">
        <v>0</v>
      </c>
      <c r="I13" s="691" t="n">
        <v>0</v>
      </c>
      <c r="J13" s="691" t="n">
        <v>0</v>
      </c>
      <c r="K13" s="691" t="n">
        <v>0</v>
      </c>
      <c r="L13" s="691" t="n">
        <v>186</v>
      </c>
      <c r="M13" s="691" t="n">
        <v>31</v>
      </c>
      <c r="N13" s="691" t="n">
        <v>0</v>
      </c>
      <c r="O13" s="691" t="n">
        <v>0</v>
      </c>
      <c r="P13" s="691" t="n">
        <v>0</v>
      </c>
      <c r="Q13" s="691" t="n">
        <v>0</v>
      </c>
      <c r="R13" s="691" t="n">
        <v>24</v>
      </c>
      <c r="S13" s="691" t="n">
        <v>4</v>
      </c>
      <c r="T13" s="691" t="n">
        <v>13</v>
      </c>
      <c r="U13" s="691" t="n">
        <v>4</v>
      </c>
      <c r="V13" s="691" t="n">
        <v>4</v>
      </c>
      <c r="W13" s="691" t="n">
        <v>46</v>
      </c>
      <c r="X13" s="691" t="n">
        <v>1509128</v>
      </c>
      <c r="Y13" s="220" t="n">
        <v>2023</v>
      </c>
    </row>
    <row r="14" ht="50.25" customHeight="1" thickBot="1">
      <c r="A14" s="105" t="n">
        <v>2024</v>
      </c>
      <c r="B14" s="737">
        <f>SUM(D14,F14,H14,J14,L14,N14,P14,R14,T14)</f>
        <v/>
      </c>
      <c r="C14" s="737">
        <f>SUM(E14,G14,I14,K14,M14,O14,Q14,S14,U14)</f>
        <v/>
      </c>
      <c r="D14" s="755" t="n">
        <v>79</v>
      </c>
      <c r="E14" s="752" t="n">
        <v>1</v>
      </c>
      <c r="F14" s="755" t="n">
        <v>0</v>
      </c>
      <c r="G14" s="755" t="n">
        <v>0</v>
      </c>
      <c r="H14" s="755" t="n">
        <v>6</v>
      </c>
      <c r="I14" s="755" t="n">
        <v>1</v>
      </c>
      <c r="J14" s="755" t="n">
        <v>2</v>
      </c>
      <c r="K14" s="755" t="n">
        <v>0</v>
      </c>
      <c r="L14" s="755" t="n">
        <v>195</v>
      </c>
      <c r="M14" s="755" t="n">
        <v>37</v>
      </c>
      <c r="N14" s="755" t="n">
        <v>8</v>
      </c>
      <c r="O14" s="755" t="n">
        <v>1</v>
      </c>
      <c r="P14" s="755" t="n">
        <v>0</v>
      </c>
      <c r="Q14" s="755" t="n">
        <v>0</v>
      </c>
      <c r="R14" s="755" t="n">
        <v>10</v>
      </c>
      <c r="S14" s="755" t="n">
        <v>1</v>
      </c>
      <c r="T14" s="755" t="n">
        <v>0</v>
      </c>
      <c r="U14" s="755" t="n">
        <v>0</v>
      </c>
      <c r="V14" s="755" t="n">
        <v>0</v>
      </c>
      <c r="W14" s="755" t="n">
        <v>0</v>
      </c>
      <c r="X14" s="755" t="n">
        <v>267770</v>
      </c>
      <c r="Y14" s="8" t="n">
        <v>2024</v>
      </c>
    </row>
    <row r="15" ht="29.25" customHeight="1">
      <c r="A15" s="565" t="inlineStr">
        <is>
          <t>자료 : 군민안전과, 재산피해 부동산 동산 구분 삭제
주: 2018년 자료부터 성별항목 삭제, 이재민통계 삭제, 2021년 자료부터 항목명 수정</t>
        </is>
      </c>
      <c r="B15" s="406" t="n"/>
      <c r="C15" s="406" t="n"/>
      <c r="D15" s="406" t="n"/>
      <c r="E15" s="406" t="n"/>
      <c r="F15" s="406" t="n"/>
      <c r="G15" s="406" t="n"/>
      <c r="H15" s="406" t="n"/>
      <c r="I15" s="406" t="n"/>
      <c r="J15" s="406" t="n"/>
      <c r="K15" s="406" t="n"/>
      <c r="L15" s="406" t="n"/>
      <c r="M15" s="406" t="n"/>
      <c r="N15" s="406" t="n"/>
      <c r="W15" s="70" t="n"/>
    </row>
    <row r="16" ht="50.25" customFormat="1" customHeight="1" s="550">
      <c r="A16" s="447" t="n"/>
      <c r="B16" s="447" t="n"/>
      <c r="C16" s="447" t="n"/>
      <c r="D16" s="447" t="n"/>
      <c r="E16" s="447" t="n"/>
      <c r="F16" s="447" t="n"/>
      <c r="G16" s="447" t="n"/>
      <c r="H16" s="447" t="n"/>
      <c r="I16" s="447" t="n"/>
      <c r="J16" s="447" t="n"/>
      <c r="K16" s="447" t="n"/>
      <c r="L16" s="447" t="n"/>
      <c r="M16" s="447" t="n"/>
      <c r="N16" s="447" t="n"/>
      <c r="O16" s="447" t="n"/>
      <c r="P16" s="447" t="n"/>
      <c r="Q16" s="447" t="n"/>
      <c r="R16" s="447" t="n"/>
      <c r="S16" s="447" t="n"/>
      <c r="T16" s="447" t="n"/>
      <c r="U16" s="447" t="n"/>
      <c r="V16" s="447" t="n"/>
      <c r="W16" s="447" t="n"/>
      <c r="X16" s="447" t="n"/>
      <c r="Y16" s="447" t="n"/>
    </row>
    <row r="17" ht="30.75" customHeight="1"/>
    <row r="19" ht="18.95" customHeight="1">
      <c r="C19" s="693" t="n"/>
    </row>
    <row r="20" ht="18.95" customHeight="1"/>
    <row r="21" ht="39.6" customHeight="1"/>
    <row r="22" ht="39.6" customHeight="1"/>
    <row r="23" ht="39.6" customHeight="1"/>
    <row r="24" ht="39.6" customHeight="1">
      <c r="A24" s="550" t="n"/>
      <c r="B24" s="550" t="n"/>
      <c r="C24" s="550" t="n"/>
      <c r="D24" s="550" t="n"/>
      <c r="E24" s="550" t="n"/>
      <c r="F24" s="550" t="n"/>
      <c r="G24" s="550" t="n"/>
      <c r="H24" s="550" t="n"/>
      <c r="I24" s="550" t="n"/>
      <c r="J24" s="550" t="n"/>
      <c r="K24" s="550" t="n"/>
      <c r="L24" s="550" t="n"/>
      <c r="M24" s="550" t="n"/>
      <c r="N24" s="550" t="n"/>
      <c r="O24" s="550" t="n"/>
      <c r="P24" s="550" t="n"/>
      <c r="Q24" s="550" t="n"/>
      <c r="R24" s="550" t="n"/>
      <c r="S24" s="550" t="n"/>
      <c r="T24" s="550" t="n"/>
      <c r="U24" s="550" t="n"/>
      <c r="V24" s="550" t="n"/>
      <c r="W24" s="550" t="n"/>
      <c r="X24" s="550" t="n"/>
      <c r="Y24" s="550" t="n"/>
    </row>
    <row r="25" ht="39.6" customHeight="1"/>
    <row r="26" ht="39.6" customFormat="1" customHeight="1" s="550">
      <c r="A26" s="447" t="n"/>
      <c r="B26" s="447" t="n"/>
      <c r="C26" s="447" t="n"/>
      <c r="D26" s="447" t="n"/>
      <c r="E26" s="447" t="n"/>
      <c r="F26" s="447" t="n"/>
      <c r="G26" s="447" t="n"/>
      <c r="H26" s="447" t="n"/>
      <c r="I26" s="447" t="n"/>
      <c r="J26" s="447" t="n"/>
      <c r="K26" s="447" t="n"/>
      <c r="L26" s="447" t="n"/>
      <c r="M26" s="447" t="n"/>
      <c r="N26" s="447" t="n"/>
      <c r="O26" s="447" t="n"/>
      <c r="P26" s="447" t="n"/>
      <c r="Q26" s="447" t="n"/>
      <c r="R26" s="447" t="n"/>
      <c r="S26" s="447" t="n"/>
      <c r="T26" s="447" t="n"/>
      <c r="U26" s="447" t="n"/>
      <c r="V26" s="447" t="n"/>
      <c r="W26" s="447" t="n"/>
      <c r="X26" s="447" t="n"/>
      <c r="Y26" s="447" t="n"/>
    </row>
  </sheetData>
  <mergeCells count="39">
    <mergeCell ref="H7:H9"/>
    <mergeCell ref="J7:J9"/>
    <mergeCell ref="P7:P9"/>
    <mergeCell ref="A15:N15"/>
    <mergeCell ref="T7:T9"/>
    <mergeCell ref="F6:G6"/>
    <mergeCell ref="V7:V9"/>
    <mergeCell ref="A4:Y4"/>
    <mergeCell ref="D6:E6"/>
    <mergeCell ref="C7:C9"/>
    <mergeCell ref="H6:I6"/>
    <mergeCell ref="E7:E9"/>
    <mergeCell ref="K7:K9"/>
    <mergeCell ref="J6:K6"/>
    <mergeCell ref="P6:Q6"/>
    <mergeCell ref="R6:S6"/>
    <mergeCell ref="O7:O9"/>
    <mergeCell ref="A6:A9"/>
    <mergeCell ref="Q7:Q9"/>
    <mergeCell ref="B7:B9"/>
    <mergeCell ref="X6:X9"/>
    <mergeCell ref="N7:N9"/>
    <mergeCell ref="Y6:Y9"/>
    <mergeCell ref="V6:W6"/>
    <mergeCell ref="F7:F9"/>
    <mergeCell ref="L7:L9"/>
    <mergeCell ref="R7:R9"/>
    <mergeCell ref="B6:C6"/>
    <mergeCell ref="W7:W9"/>
    <mergeCell ref="G7:G9"/>
    <mergeCell ref="L6:M6"/>
    <mergeCell ref="I7:I9"/>
    <mergeCell ref="N6:O6"/>
    <mergeCell ref="T6:U6"/>
    <mergeCell ref="M7:M9"/>
    <mergeCell ref="S7:S9"/>
    <mergeCell ref="D7:D9"/>
    <mergeCell ref="U7:U9"/>
    <mergeCell ref="A3:Y3"/>
  </mergeCells>
  <pageMargins left="0.62" right="0.48" top="0.73" bottom="0.74" header="0.5" footer="0.5"/>
  <pageSetup orientation="portrait" paperSize="9" scale="4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L16"/>
  <sheetViews>
    <sheetView showGridLines="0" view="pageBreakPreview" zoomScaleNormal="100" workbookViewId="0">
      <selection activeCell="E20" sqref="E20"/>
    </sheetView>
  </sheetViews>
  <sheetFormatPr baseColWidth="8" defaultRowHeight="12"/>
  <cols>
    <col width="6.77734375" customWidth="1" style="630" min="1" max="1"/>
    <col width="8.77734375" customWidth="1" style="630" min="2" max="10"/>
    <col width="6.77734375" customWidth="1" style="630" min="11" max="11"/>
    <col width="8.88671875" customWidth="1" style="630" min="12" max="12"/>
    <col width="8.88671875" customWidth="1" style="630" min="13" max="16384"/>
  </cols>
  <sheetData>
    <row r="1" ht="15" customFormat="1" customHeight="1" s="447">
      <c r="A1" s="52" t="inlineStr">
        <is>
          <t>ⅩⅥ. 공공행정 및 사법</t>
        </is>
      </c>
      <c r="B1" s="176" t="n"/>
      <c r="C1" s="176" t="n"/>
      <c r="D1" s="176" t="n"/>
      <c r="E1" s="176" t="n"/>
      <c r="F1" s="176" t="n"/>
      <c r="K1" s="70" t="inlineStr">
        <is>
          <t>ⅩⅥ. Public Administration and Justice</t>
        </is>
      </c>
    </row>
    <row r="2" ht="15" customFormat="1" customHeight="1" s="447">
      <c r="A2" s="52" t="n"/>
      <c r="B2" s="176" t="n"/>
      <c r="C2" s="176" t="n"/>
      <c r="D2" s="176" t="n"/>
      <c r="E2" s="176" t="n"/>
      <c r="F2" s="176" t="n"/>
      <c r="K2" s="70" t="n"/>
    </row>
    <row r="3" ht="24.95" customFormat="1" customHeight="1" s="437">
      <c r="A3" s="466" t="inlineStr">
        <is>
          <t>19. 자연재해 발생 및 피해현황</t>
        </is>
      </c>
      <c r="L3" s="466" t="n"/>
    </row>
    <row r="4" ht="24.95" customFormat="1" customHeight="1" s="437">
      <c r="A4" s="466" t="inlineStr">
        <is>
          <t>19. Natural Disaster Occurrence and Damage Status</t>
        </is>
      </c>
      <c r="L4" s="466" t="n"/>
    </row>
    <row r="5" ht="15" customHeight="1" thickBot="1">
      <c r="A5" s="53" t="inlineStr">
        <is>
          <t>단위 : 명, 천원</t>
        </is>
      </c>
      <c r="B5" s="53" t="n"/>
      <c r="C5" s="53" t="n"/>
      <c r="D5" s="53" t="n"/>
      <c r="E5" s="53" t="n"/>
      <c r="F5" s="44" t="n"/>
      <c r="G5" s="53" t="n"/>
      <c r="H5" s="53" t="n"/>
      <c r="I5" s="53" t="n"/>
      <c r="J5" s="53" t="n"/>
      <c r="K5" s="44" t="inlineStr">
        <is>
          <t>Unit : person, thousand won</t>
        </is>
      </c>
    </row>
    <row r="6" ht="20.25" customHeight="1">
      <c r="A6" s="629" t="inlineStr">
        <is>
          <t>연 별</t>
        </is>
      </c>
      <c r="B6" s="624" t="inlineStr">
        <is>
          <t>인명피해</t>
        </is>
      </c>
      <c r="C6" s="577" t="n"/>
      <c r="D6" s="467" t="inlineStr">
        <is>
          <t>이재민
Refugees</t>
        </is>
      </c>
      <c r="E6" s="574" t="inlineStr">
        <is>
          <t>피해액
Amount of damage</t>
        </is>
      </c>
      <c r="F6" s="406" t="n"/>
      <c r="G6" s="406" t="n"/>
      <c r="H6" s="406" t="n"/>
      <c r="I6" s="406" t="n"/>
      <c r="J6" s="428" t="n"/>
      <c r="K6" s="629" t="inlineStr">
        <is>
          <t>Year</t>
        </is>
      </c>
    </row>
    <row r="7" ht="20.25" customHeight="1">
      <c r="B7" s="631" t="inlineStr">
        <is>
          <t>사망 및 실종
Dead and Missing</t>
        </is>
      </c>
      <c r="C7" s="462" t="inlineStr">
        <is>
          <t>부상
Injuries</t>
        </is>
      </c>
      <c r="D7" s="413" t="n"/>
      <c r="E7" s="429" t="n"/>
      <c r="J7" s="430" t="n"/>
    </row>
    <row r="8" ht="20.25" customHeight="1">
      <c r="B8" s="403" t="n"/>
      <c r="C8" s="413" t="n"/>
      <c r="D8" s="413" t="n"/>
      <c r="E8" s="459" t="n"/>
      <c r="F8" s="462" t="inlineStr">
        <is>
          <t>건물
Building</t>
        </is>
      </c>
      <c r="G8" s="470" t="inlineStr">
        <is>
          <t>선박
Vessels</t>
        </is>
      </c>
      <c r="H8" s="462" t="inlineStr">
        <is>
          <t>농경지
Farming land</t>
        </is>
      </c>
      <c r="I8" s="462" t="inlineStr">
        <is>
          <t>공공시설
Public facilities</t>
        </is>
      </c>
      <c r="J8" s="620" t="inlineStr">
        <is>
          <t>기타
Others</t>
        </is>
      </c>
    </row>
    <row r="9" ht="20.25" customHeight="1">
      <c r="A9" s="542" t="n"/>
      <c r="B9" s="404" t="n"/>
      <c r="C9" s="419" t="n"/>
      <c r="D9" s="419" t="n"/>
      <c r="E9" s="419" t="n"/>
      <c r="F9" s="419" t="n"/>
      <c r="G9" s="411" t="n"/>
      <c r="H9" s="419" t="n"/>
      <c r="I9" s="419" t="n"/>
      <c r="J9" s="621" t="n"/>
      <c r="K9" s="542" t="n"/>
    </row>
    <row r="10" ht="50.25" customFormat="1" customHeight="1" s="90">
      <c r="A10" s="97" t="n">
        <v>2020</v>
      </c>
      <c r="B10" s="805" t="n">
        <v>0</v>
      </c>
      <c r="C10" s="806" t="n">
        <v>0</v>
      </c>
      <c r="D10" s="806" t="n">
        <v>12</v>
      </c>
      <c r="E10" s="806" t="n">
        <v>388367</v>
      </c>
      <c r="F10" s="806" t="n">
        <v>3600</v>
      </c>
      <c r="G10" s="806" t="n">
        <v>0</v>
      </c>
      <c r="H10" s="806" t="n">
        <v>3353</v>
      </c>
      <c r="I10" s="806" t="n">
        <v>151082</v>
      </c>
      <c r="J10" s="815" t="n">
        <v>230332</v>
      </c>
      <c r="K10" s="97" t="n">
        <v>2020</v>
      </c>
    </row>
    <row r="11" ht="50.25" customFormat="1" customHeight="1" s="90">
      <c r="A11" s="96" t="n">
        <v>2021</v>
      </c>
      <c r="B11" s="806" t="n">
        <v>0</v>
      </c>
      <c r="C11" s="806" t="n">
        <v>0</v>
      </c>
      <c r="D11" s="806" t="n">
        <v>0</v>
      </c>
      <c r="E11" s="806">
        <f>SUM(F11:J11)</f>
        <v/>
      </c>
      <c r="F11" s="806" t="n">
        <v>0</v>
      </c>
      <c r="G11" s="806" t="n">
        <v>0</v>
      </c>
      <c r="H11" s="806" t="n">
        <v>0</v>
      </c>
      <c r="I11" s="806" t="n">
        <v>53502</v>
      </c>
      <c r="J11" s="815" t="n">
        <v>0</v>
      </c>
      <c r="K11" s="97" t="n">
        <v>2021</v>
      </c>
    </row>
    <row r="12" ht="50.25" customFormat="1" customHeight="1" s="90">
      <c r="A12" s="97" t="n">
        <v>2022</v>
      </c>
      <c r="B12" s="805" t="n"/>
      <c r="C12" s="806" t="n"/>
      <c r="D12" s="806" t="n"/>
      <c r="E12" s="806">
        <f>SUM(F12:J12)</f>
        <v/>
      </c>
      <c r="F12" s="806" t="n"/>
      <c r="G12" s="806" t="n"/>
      <c r="H12" s="806" t="n"/>
      <c r="I12" s="806" t="n"/>
      <c r="J12" s="815" t="n">
        <v>78500</v>
      </c>
      <c r="K12" s="97" t="n">
        <v>2022</v>
      </c>
    </row>
    <row r="13" ht="50.25" customFormat="1" customHeight="1" s="90">
      <c r="A13" s="97" t="n">
        <v>2023</v>
      </c>
      <c r="B13" s="805" t="n"/>
      <c r="C13" s="806" t="n"/>
      <c r="D13" s="806" t="n"/>
      <c r="E13" s="806">
        <f>SUM(F13:J13)</f>
        <v/>
      </c>
      <c r="F13" s="806" t="n"/>
      <c r="G13" s="806" t="n"/>
      <c r="H13" s="806" t="n">
        <v>85595</v>
      </c>
      <c r="I13" s="806" t="n"/>
      <c r="J13" s="815" t="n">
        <v>11405</v>
      </c>
      <c r="K13" s="97" t="n">
        <v>2023</v>
      </c>
    </row>
    <row r="14" ht="50.25" customFormat="1" customHeight="1" s="84" thickBot="1">
      <c r="A14" s="83" t="n">
        <v>2024</v>
      </c>
      <c r="B14" s="808" t="n">
        <v>0</v>
      </c>
      <c r="C14" s="809" t="n">
        <v>0</v>
      </c>
      <c r="D14" s="809" t="n">
        <v>0</v>
      </c>
      <c r="E14" s="816" t="n">
        <v>76557</v>
      </c>
      <c r="F14" s="809" t="n"/>
      <c r="G14" s="809" t="n"/>
      <c r="H14" s="809" t="n">
        <v>76557</v>
      </c>
      <c r="I14" s="809" t="n"/>
      <c r="J14" s="811" t="n"/>
      <c r="K14" s="83" t="n">
        <v>2024</v>
      </c>
    </row>
    <row r="15" ht="15" customFormat="1" customHeight="1" s="447">
      <c r="A15" s="565" t="inlineStr">
        <is>
          <t>자료 : 군민안전과</t>
        </is>
      </c>
      <c r="B15" s="406" t="n"/>
      <c r="C15" s="406" t="n"/>
      <c r="D15" s="406" t="n"/>
      <c r="E15" s="406" t="n"/>
      <c r="F15" s="640" t="n"/>
      <c r="G15" s="640" t="n"/>
      <c r="H15" s="640" t="n"/>
    </row>
    <row r="16" ht="15" customFormat="1" customHeight="1" s="447">
      <c r="A16" s="447" t="inlineStr">
        <is>
          <t>주 : 2018년 자료부터 단위수정, '침수면적', '성별' 항목 삭제, '부상' 항목추가</t>
        </is>
      </c>
    </row>
  </sheetData>
  <mergeCells count="16">
    <mergeCell ref="B6:C6"/>
    <mergeCell ref="C7:C9"/>
    <mergeCell ref="A4:K4"/>
    <mergeCell ref="E8:E9"/>
    <mergeCell ref="A3:K3"/>
    <mergeCell ref="I8:I9"/>
    <mergeCell ref="G8:G9"/>
    <mergeCell ref="A15:E15"/>
    <mergeCell ref="J8:J9"/>
    <mergeCell ref="H8:H9"/>
    <mergeCell ref="F8:F9"/>
    <mergeCell ref="A6:A9"/>
    <mergeCell ref="D6:D9"/>
    <mergeCell ref="B7:B9"/>
    <mergeCell ref="K6:K9"/>
    <mergeCell ref="E6:J7"/>
  </mergeCells>
  <pageMargins left="0.7480314960629921" right="1.141732283464567" top="1.338582677165354" bottom="0.984251968503937" header="0.6299212598425197" footer="0.5118110236220472"/>
  <pageSetup orientation="portrait" paperSize="9" scale="66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H12"/>
  <sheetViews>
    <sheetView showGridLines="0" view="pageBreakPreview" zoomScale="85" zoomScaleNormal="100" zoomScaleSheetLayoutView="85" workbookViewId="0">
      <selection activeCell="A7" sqref="A7:IV11"/>
    </sheetView>
  </sheetViews>
  <sheetFormatPr baseColWidth="8" defaultRowHeight="35.1" customHeight="1"/>
  <cols>
    <col width="10" customWidth="1" style="600" min="1" max="1"/>
    <col width="10.109375" customWidth="1" style="640" min="2" max="7"/>
    <col width="10.44140625" customWidth="1" style="640" min="8" max="10"/>
    <col width="9.88671875" customWidth="1" style="640" min="11" max="11"/>
    <col width="10.44140625" customWidth="1" style="640" min="12" max="15"/>
    <col width="10.33203125" customWidth="1" style="640" min="16" max="16"/>
    <col width="10.44140625" customWidth="1" style="640" min="17" max="17"/>
    <col width="8" customWidth="1" style="640" min="18" max="18"/>
    <col width="8.88671875" customWidth="1" style="640" min="19" max="19"/>
    <col width="8.88671875" customWidth="1" style="640" min="20" max="16384"/>
  </cols>
  <sheetData>
    <row r="1" ht="15" customFormat="1" customHeight="1" s="48">
      <c r="A1" s="48" t="inlineStr">
        <is>
          <t>ⅩⅥ. 공공행정 및 사법</t>
        </is>
      </c>
      <c r="R1" s="50" t="n"/>
      <c r="AH1" s="50" t="inlineStr">
        <is>
          <t>ⅩⅥ. Public Administration and Justice</t>
        </is>
      </c>
    </row>
    <row r="2" ht="15" customFormat="1" customHeight="1" s="48">
      <c r="R2" s="50" t="n"/>
    </row>
    <row r="3" ht="25.15" customFormat="1" customHeight="1" s="632">
      <c r="A3" s="632" t="inlineStr">
        <is>
          <t>20. 소방대상물 현황</t>
        </is>
      </c>
    </row>
    <row r="4" ht="25.15" customFormat="1" customHeight="1" s="632">
      <c r="A4" s="632" t="inlineStr">
        <is>
          <t>20. Facilities Subjected to Fire Safety Regulations</t>
        </is>
      </c>
    </row>
    <row r="5" ht="15" customFormat="1" customHeight="1" s="49" thickBot="1">
      <c r="A5" s="49" t="inlineStr">
        <is>
          <t>단위 : 개소</t>
        </is>
      </c>
      <c r="R5" s="50" t="n"/>
      <c r="AH5" s="50" t="inlineStr">
        <is>
          <t>Unit : number</t>
        </is>
      </c>
    </row>
    <row r="6" ht="75" customFormat="1" customHeight="1" s="600">
      <c r="A6" s="37" t="inlineStr">
        <is>
          <t>연 별</t>
        </is>
      </c>
      <c r="B6" s="38" t="inlineStr">
        <is>
          <t>계
Total</t>
        </is>
      </c>
      <c r="C6" s="39" t="inlineStr">
        <is>
          <t>아파트Apartment</t>
        </is>
      </c>
      <c r="D6" s="39" t="inlineStr">
        <is>
          <t>기숙사
Dormitory</t>
        </is>
      </c>
      <c r="E6" s="39" t="inlineStr">
        <is>
          <t>근린생활시설
Neighbor
hood convenience facility</t>
        </is>
      </c>
      <c r="F6" s="39" t="inlineStr">
        <is>
          <t>문화 및
 집회시설
Culture and assembly facility</t>
        </is>
      </c>
      <c r="G6" s="40" t="inlineStr">
        <is>
          <t>종교시설
Religious facility</t>
        </is>
      </c>
      <c r="H6" s="39" t="inlineStr">
        <is>
          <t>판매시설
Sales facility</t>
        </is>
      </c>
      <c r="I6" s="39" t="inlineStr">
        <is>
          <t>운수시설
Transport facility</t>
        </is>
      </c>
      <c r="J6" s="39" t="inlineStr">
        <is>
          <t>의료시설
Medical
facility</t>
        </is>
      </c>
      <c r="K6" s="87" t="inlineStr">
        <is>
          <t>교육연구시설
Educaction and research facility</t>
        </is>
      </c>
      <c r="L6" s="41" t="inlineStr">
        <is>
          <t>노유자시설
Welfare
facility</t>
        </is>
      </c>
      <c r="M6" s="39" t="inlineStr">
        <is>
          <t>수련시설
Training
facility</t>
        </is>
      </c>
      <c r="N6" s="39" t="inlineStr">
        <is>
          <t>운동시설
Sports
facility</t>
        </is>
      </c>
      <c r="O6" s="39" t="inlineStr">
        <is>
          <t>업무시설
Business facility</t>
        </is>
      </c>
      <c r="P6" s="40" t="inlineStr">
        <is>
          <t>숙박시설
Accommodation facility</t>
        </is>
      </c>
      <c r="Q6" s="40" t="inlineStr">
        <is>
          <t>위락시설
Entertainment facility</t>
        </is>
      </c>
      <c r="R6" s="156" t="inlineStr">
        <is>
          <t>공장시설
Factory</t>
        </is>
      </c>
      <c r="S6" s="156" t="inlineStr">
        <is>
          <t>창고시설
Warehouse</t>
        </is>
      </c>
      <c r="T6" s="156" t="inlineStr">
        <is>
          <t>위험물저장
및 처리시설
Harzardous material storage and process facility</t>
        </is>
      </c>
      <c r="U6" s="156" t="inlineStr">
        <is>
          <t>항공기 및
자동차 관련시설
Aircraft and automobile related facility</t>
        </is>
      </c>
      <c r="V6" s="156" t="inlineStr">
        <is>
          <t>동물 및 식물
관련시설
Animal and vegetation related facility</t>
        </is>
      </c>
      <c r="W6" s="156" t="inlineStr">
        <is>
          <t>분뇨 및 쓰레기처리실
Human waste and waste treatment facility</t>
        </is>
      </c>
      <c r="X6" s="157" t="inlineStr">
        <is>
          <t>교정 및
군사시설
Prison and military facility</t>
        </is>
      </c>
      <c r="Y6" s="156" t="inlineStr">
        <is>
          <t>방송통신시설
Broadcasting and telecommunication facility</t>
        </is>
      </c>
      <c r="Z6" s="156" t="inlineStr">
        <is>
          <t>발전시설
Power
plant</t>
        </is>
      </c>
      <c r="AA6" s="156" t="inlineStr">
        <is>
          <t>묘지관련시설
Cemetery related facilities</t>
        </is>
      </c>
      <c r="AB6" s="156" t="inlineStr">
        <is>
          <t>관광휴게시설
Tourism and resting facility</t>
        </is>
      </c>
      <c r="AC6" s="156" t="inlineStr">
        <is>
          <t>장례식장
Funeral hall</t>
        </is>
      </c>
      <c r="AD6" s="156" t="inlineStr">
        <is>
          <t>지하가
Underground arcade</t>
        </is>
      </c>
      <c r="AE6" s="156" t="inlineStr">
        <is>
          <t>지하구
Underground
tunnel</t>
        </is>
      </c>
      <c r="AF6" s="156" t="inlineStr">
        <is>
          <t>문화재
Cultural heritage</t>
        </is>
      </c>
      <c r="AG6" s="157" t="inlineStr">
        <is>
          <t>복합건축물
Complex buildings</t>
        </is>
      </c>
      <c r="AH6" s="158" t="inlineStr">
        <is>
          <t>Year</t>
        </is>
      </c>
    </row>
    <row r="7" ht="30" customFormat="1" customHeight="1" s="183">
      <c r="A7" s="181" t="n">
        <v>2020</v>
      </c>
      <c r="B7" s="817" t="n">
        <v>5488</v>
      </c>
      <c r="C7" s="692" t="n">
        <v>27</v>
      </c>
      <c r="D7" s="692" t="n">
        <v>1</v>
      </c>
      <c r="E7" s="692" t="n">
        <v>2019</v>
      </c>
      <c r="F7" s="692" t="n">
        <v>19</v>
      </c>
      <c r="G7" s="692" t="n">
        <v>18</v>
      </c>
      <c r="H7" s="692" t="n">
        <v>3</v>
      </c>
      <c r="I7" s="692" t="n">
        <v>1</v>
      </c>
      <c r="J7" s="692" t="n">
        <v>3</v>
      </c>
      <c r="K7" s="692" t="n">
        <v>34</v>
      </c>
      <c r="L7" s="692" t="n">
        <v>47</v>
      </c>
      <c r="M7" s="692" t="n">
        <v>1</v>
      </c>
      <c r="N7" s="692" t="n">
        <v>12</v>
      </c>
      <c r="O7" s="692" t="n">
        <v>116</v>
      </c>
      <c r="P7" s="692" t="n">
        <v>14</v>
      </c>
      <c r="Q7" s="818" t="n">
        <v>8</v>
      </c>
      <c r="R7" s="819" t="n">
        <v>1076</v>
      </c>
      <c r="S7" s="819" t="n">
        <v>747</v>
      </c>
      <c r="T7" s="819" t="n">
        <v>47</v>
      </c>
      <c r="U7" s="819" t="n">
        <v>23</v>
      </c>
      <c r="V7" s="819" t="n">
        <v>1113</v>
      </c>
      <c r="W7" s="819" t="n">
        <v>61</v>
      </c>
      <c r="X7" s="819" t="n">
        <v>0</v>
      </c>
      <c r="Y7" s="819" t="n">
        <v>9</v>
      </c>
      <c r="Z7" s="819" t="n">
        <v>1</v>
      </c>
      <c r="AA7" s="819" t="n">
        <v>0</v>
      </c>
      <c r="AB7" s="819" t="n">
        <v>2</v>
      </c>
      <c r="AC7" s="819" t="n">
        <v>2</v>
      </c>
      <c r="AD7" s="819" t="n">
        <v>19</v>
      </c>
      <c r="AE7" s="819" t="n">
        <v>3</v>
      </c>
      <c r="AF7" s="819" t="n">
        <v>9</v>
      </c>
      <c r="AG7" s="820" t="n">
        <v>53</v>
      </c>
      <c r="AH7" s="182" t="n">
        <v>2020</v>
      </c>
    </row>
    <row r="8" ht="30" customFormat="1" customHeight="1" s="183">
      <c r="A8" s="98" t="n">
        <v>2021</v>
      </c>
      <c r="B8" s="821">
        <f>SUM(C8:AG8)</f>
        <v/>
      </c>
      <c r="C8" s="692" t="n">
        <v>24</v>
      </c>
      <c r="D8" s="692" t="n">
        <v>1</v>
      </c>
      <c r="E8" s="692" t="n">
        <v>2046</v>
      </c>
      <c r="F8" s="692" t="n">
        <v>19</v>
      </c>
      <c r="G8" s="692" t="n">
        <v>17</v>
      </c>
      <c r="H8" s="692" t="n">
        <v>4</v>
      </c>
      <c r="I8" s="692" t="n">
        <v>1</v>
      </c>
      <c r="J8" s="692" t="n">
        <v>3</v>
      </c>
      <c r="K8" s="692" t="n">
        <v>28</v>
      </c>
      <c r="L8" s="692" t="n">
        <v>46</v>
      </c>
      <c r="M8" s="692" t="n">
        <v>1</v>
      </c>
      <c r="N8" s="692" t="n">
        <v>12</v>
      </c>
      <c r="O8" s="692" t="n">
        <v>115</v>
      </c>
      <c r="P8" s="692" t="n">
        <v>14</v>
      </c>
      <c r="Q8" s="692" t="n">
        <v>8</v>
      </c>
      <c r="R8" s="819" t="n">
        <v>1102</v>
      </c>
      <c r="S8" s="819" t="n">
        <v>754</v>
      </c>
      <c r="T8" s="819" t="n">
        <v>48</v>
      </c>
      <c r="U8" s="819" t="n">
        <v>24</v>
      </c>
      <c r="V8" s="819" t="n">
        <v>1049</v>
      </c>
      <c r="W8" s="819" t="n">
        <v>56</v>
      </c>
      <c r="X8" s="819" t="n">
        <v>0</v>
      </c>
      <c r="Y8" s="819" t="n">
        <v>9</v>
      </c>
      <c r="Z8" s="819" t="n">
        <v>1</v>
      </c>
      <c r="AA8" s="819" t="n">
        <v>0</v>
      </c>
      <c r="AB8" s="819" t="n">
        <v>2</v>
      </c>
      <c r="AC8" s="819" t="n">
        <v>2</v>
      </c>
      <c r="AD8" s="819" t="n">
        <v>19</v>
      </c>
      <c r="AE8" s="819" t="n">
        <v>3</v>
      </c>
      <c r="AF8" s="819" t="n">
        <v>9</v>
      </c>
      <c r="AG8" s="820" t="n">
        <v>63</v>
      </c>
      <c r="AH8" s="181" t="n">
        <v>2021</v>
      </c>
    </row>
    <row r="9" ht="30" customFormat="1" customHeight="1" s="183">
      <c r="A9" s="98" t="n">
        <v>2022</v>
      </c>
      <c r="B9" s="822">
        <f>SUM(C9:AG9)</f>
        <v/>
      </c>
      <c r="C9" s="692" t="n">
        <v>24</v>
      </c>
      <c r="D9" s="692" t="n">
        <v>1</v>
      </c>
      <c r="E9" s="692" t="n">
        <v>2049</v>
      </c>
      <c r="F9" s="692" t="n">
        <v>19</v>
      </c>
      <c r="G9" s="692" t="n">
        <v>18</v>
      </c>
      <c r="H9" s="692" t="n">
        <v>4</v>
      </c>
      <c r="I9" s="692" t="n">
        <v>1</v>
      </c>
      <c r="J9" s="692" t="n">
        <v>3</v>
      </c>
      <c r="K9" s="692" t="n">
        <v>28</v>
      </c>
      <c r="L9" s="692" t="n">
        <v>46</v>
      </c>
      <c r="M9" s="692" t="n">
        <v>1</v>
      </c>
      <c r="N9" s="692" t="n">
        <v>12</v>
      </c>
      <c r="O9" s="692" t="n">
        <v>115</v>
      </c>
      <c r="P9" s="692" t="n">
        <v>14</v>
      </c>
      <c r="Q9" s="692" t="n">
        <v>8</v>
      </c>
      <c r="R9" s="819" t="n">
        <v>1117</v>
      </c>
      <c r="S9" s="819" t="n">
        <v>761</v>
      </c>
      <c r="T9" s="819" t="n">
        <v>49</v>
      </c>
      <c r="U9" s="819" t="n">
        <v>24</v>
      </c>
      <c r="V9" s="819" t="n">
        <v>1050</v>
      </c>
      <c r="W9" s="819" t="n">
        <v>57</v>
      </c>
      <c r="X9" s="819" t="n">
        <v>0</v>
      </c>
      <c r="Y9" s="819" t="n">
        <v>9</v>
      </c>
      <c r="Z9" s="819" t="n">
        <v>1</v>
      </c>
      <c r="AA9" s="819" t="n">
        <v>0</v>
      </c>
      <c r="AB9" s="819" t="n">
        <v>2</v>
      </c>
      <c r="AC9" s="819" t="n">
        <v>2</v>
      </c>
      <c r="AD9" s="819" t="n">
        <v>19</v>
      </c>
      <c r="AE9" s="819" t="n">
        <v>2</v>
      </c>
      <c r="AF9" s="819" t="n">
        <v>9</v>
      </c>
      <c r="AG9" s="820" t="n">
        <v>66</v>
      </c>
      <c r="AH9" s="182" t="n">
        <v>2022</v>
      </c>
    </row>
    <row r="10" ht="30" customHeight="1">
      <c r="A10" s="600" t="n">
        <v>2023</v>
      </c>
      <c r="B10" s="821">
        <f>SUM(C10:AG10)</f>
        <v/>
      </c>
      <c r="C10" s="692" t="n">
        <v>24</v>
      </c>
      <c r="D10" s="692" t="n">
        <v>1</v>
      </c>
      <c r="E10" s="692" t="n">
        <v>2064</v>
      </c>
      <c r="F10" s="692" t="n">
        <v>19</v>
      </c>
      <c r="G10" s="692" t="n">
        <v>19</v>
      </c>
      <c r="H10" s="692" t="n">
        <v>3</v>
      </c>
      <c r="I10" s="692" t="n">
        <v>1</v>
      </c>
      <c r="J10" s="692" t="n">
        <v>3</v>
      </c>
      <c r="K10" s="692" t="n">
        <v>27</v>
      </c>
      <c r="L10" s="692" t="n">
        <v>45</v>
      </c>
      <c r="M10" s="692" t="n">
        <v>1</v>
      </c>
      <c r="N10" s="692" t="n">
        <v>11</v>
      </c>
      <c r="O10" s="692" t="n">
        <v>118</v>
      </c>
      <c r="P10" s="692" t="n">
        <v>14</v>
      </c>
      <c r="Q10" s="692" t="n">
        <v>8</v>
      </c>
      <c r="R10" s="819" t="n">
        <v>1092</v>
      </c>
      <c r="S10" s="819" t="n">
        <v>757</v>
      </c>
      <c r="T10" s="819" t="n">
        <v>49</v>
      </c>
      <c r="U10" s="819" t="n">
        <v>26</v>
      </c>
      <c r="V10" s="819" t="n">
        <v>1039</v>
      </c>
      <c r="W10" s="819" t="n">
        <v>58</v>
      </c>
      <c r="X10" s="819" t="n">
        <v>0</v>
      </c>
      <c r="Y10" s="819" t="n">
        <v>9</v>
      </c>
      <c r="Z10" s="819" t="n">
        <v>1</v>
      </c>
      <c r="AA10" s="819" t="n">
        <v>0</v>
      </c>
      <c r="AB10" s="819" t="n">
        <v>2</v>
      </c>
      <c r="AC10" s="819" t="n">
        <v>2</v>
      </c>
      <c r="AD10" s="819" t="n">
        <v>19</v>
      </c>
      <c r="AE10" s="819" t="n">
        <v>2</v>
      </c>
      <c r="AF10" s="819" t="n">
        <v>9</v>
      </c>
      <c r="AG10" s="820" t="n">
        <v>68</v>
      </c>
      <c r="AH10" s="159" t="n">
        <v>2023</v>
      </c>
    </row>
    <row r="11" ht="30" customFormat="1" customHeight="1" s="3" thickBot="1">
      <c r="A11" s="104" t="n">
        <v>2024</v>
      </c>
      <c r="B11" s="823">
        <f>SUM(C11:AG11)</f>
        <v/>
      </c>
      <c r="C11" s="824" t="n">
        <v>25</v>
      </c>
      <c r="D11" s="824" t="n">
        <v>1</v>
      </c>
      <c r="E11" s="824" t="n">
        <v>2067</v>
      </c>
      <c r="F11" s="824" t="n">
        <v>19</v>
      </c>
      <c r="G11" s="824" t="n">
        <v>18</v>
      </c>
      <c r="H11" s="824" t="n">
        <v>3</v>
      </c>
      <c r="I11" s="824" t="n">
        <v>1</v>
      </c>
      <c r="J11" s="824" t="n">
        <v>3</v>
      </c>
      <c r="K11" s="824" t="n">
        <v>27</v>
      </c>
      <c r="L11" s="824" t="n">
        <v>46</v>
      </c>
      <c r="M11" s="824" t="n">
        <v>1</v>
      </c>
      <c r="N11" s="824" t="n">
        <v>12</v>
      </c>
      <c r="O11" s="824" t="n">
        <v>118</v>
      </c>
      <c r="P11" s="824" t="n">
        <v>14</v>
      </c>
      <c r="Q11" s="824" t="n">
        <v>8</v>
      </c>
      <c r="R11" s="825" t="n">
        <v>1082</v>
      </c>
      <c r="S11" s="825" t="n">
        <v>753</v>
      </c>
      <c r="T11" s="825" t="n">
        <v>49</v>
      </c>
      <c r="U11" s="825" t="n">
        <v>26</v>
      </c>
      <c r="V11" s="825" t="n">
        <v>1038</v>
      </c>
      <c r="W11" s="825" t="n">
        <v>56</v>
      </c>
      <c r="X11" s="825" t="n">
        <v>0</v>
      </c>
      <c r="Y11" s="825" t="n">
        <v>9</v>
      </c>
      <c r="Z11" s="825" t="n">
        <v>1</v>
      </c>
      <c r="AA11" s="825" t="n">
        <v>0</v>
      </c>
      <c r="AB11" s="825" t="n">
        <v>2</v>
      </c>
      <c r="AC11" s="825" t="n">
        <v>2</v>
      </c>
      <c r="AD11" s="825" t="n">
        <v>19</v>
      </c>
      <c r="AE11" s="825" t="n">
        <v>2</v>
      </c>
      <c r="AF11" s="825" t="n">
        <v>9</v>
      </c>
      <c r="AG11" s="826" t="n">
        <v>68</v>
      </c>
      <c r="AH11" s="106" t="n">
        <v>2024</v>
      </c>
    </row>
    <row r="12" ht="15" customHeight="1">
      <c r="A12" s="133" t="inlineStr">
        <is>
          <t>자료 : 고령소방서, 2014년 부터 양식변경 항목추가</t>
        </is>
      </c>
      <c r="B12" s="133" t="n"/>
      <c r="C12" s="133" t="n"/>
      <c r="D12" s="133" t="n"/>
      <c r="E12" s="133" t="n"/>
      <c r="F12" s="133" t="n"/>
      <c r="G12" s="133" t="n"/>
      <c r="H12" s="133" t="n"/>
      <c r="I12" s="133" t="n"/>
      <c r="J12" s="133" t="n"/>
      <c r="K12" s="133" t="n"/>
    </row>
  </sheetData>
  <mergeCells count="2">
    <mergeCell ref="A3:AH3"/>
    <mergeCell ref="A4:AH4"/>
  </mergeCells>
  <dataValidations disablePrompts="1" count="1">
    <dataValidation sqref="R7:AG11" showDropDown="0" showInputMessage="1" showErrorMessage="1" allowBlank="1" errorTitle="숫자 입력란~~~~~~~" type="whole" operator="greaterThanOrEqual">
      <formula1>0</formula1>
    </dataValidation>
  </dataValidations>
  <pageMargins left="0.75" right="0.75" top="1" bottom="1" header="0.5" footer="0.5"/>
  <pageSetup orientation="portrait" paperSize="9" scale="23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Q15"/>
  <sheetViews>
    <sheetView showGridLines="0" view="pageBreakPreview" zoomScaleNormal="100" workbookViewId="0">
      <selection activeCell="A10" sqref="A10:IV14"/>
    </sheetView>
  </sheetViews>
  <sheetFormatPr baseColWidth="8" defaultRowHeight="35.1" customHeight="1"/>
  <cols>
    <col width="8.77734375" customWidth="1" style="600" min="1" max="1"/>
    <col width="8.77734375" customWidth="1" style="640" min="2" max="9"/>
    <col width="8.88671875" customWidth="1" style="640" min="10" max="10"/>
    <col width="8.88671875" customWidth="1" style="640" min="11" max="16384"/>
  </cols>
  <sheetData>
    <row r="1" ht="15" customFormat="1" customHeight="1" s="447">
      <c r="A1" s="447" t="inlineStr">
        <is>
          <t>ⅩⅥ. 공공행정 및 사법</t>
        </is>
      </c>
      <c r="I1" s="50" t="n"/>
      <c r="Q1" s="50" t="inlineStr">
        <is>
          <t>ⅩⅥ. Public Administration and Justice</t>
        </is>
      </c>
    </row>
    <row r="2" ht="15" customFormat="1" customHeight="1" s="447">
      <c r="I2" s="50" t="n"/>
    </row>
    <row r="3" ht="25.15" customHeight="1">
      <c r="A3" s="639" t="inlineStr">
        <is>
          <t>21. 위험물제조소 설치현황</t>
        </is>
      </c>
    </row>
    <row r="4" ht="25.15" customFormat="1" customHeight="1" s="644">
      <c r="A4" s="643" t="inlineStr">
        <is>
          <t>21. Factories, Storages, and Handling Agencies of Hazardous Material</t>
        </is>
      </c>
    </row>
    <row r="5" ht="15" customHeight="1" thickBot="1">
      <c r="A5" s="46" t="inlineStr">
        <is>
          <t>단위 : 개소</t>
        </is>
      </c>
      <c r="I5" s="47" t="n"/>
      <c r="Q5" s="47" t="inlineStr">
        <is>
          <t>Unit : number</t>
        </is>
      </c>
    </row>
    <row r="6" ht="25.5" customFormat="1" customHeight="1" s="600">
      <c r="A6" s="827" t="inlineStr">
        <is>
          <t>연 별
Year</t>
        </is>
      </c>
      <c r="B6" s="641" t="inlineStr">
        <is>
          <t>총 계
Total</t>
        </is>
      </c>
      <c r="C6" s="647" t="inlineStr">
        <is>
          <t>제조소
Factories</t>
        </is>
      </c>
      <c r="D6" s="635" t="inlineStr">
        <is>
          <t>주요취급소 Major handling agencies</t>
        </is>
      </c>
      <c r="E6" s="533" t="n"/>
      <c r="F6" s="533" t="n"/>
      <c r="G6" s="533" t="n"/>
      <c r="H6" s="577" t="n"/>
      <c r="I6" s="642" t="inlineStr">
        <is>
          <t>저장소
 Storages</t>
        </is>
      </c>
      <c r="J6" s="406" t="n"/>
      <c r="K6" s="406" t="n"/>
      <c r="L6" s="406" t="n"/>
      <c r="M6" s="406" t="n"/>
      <c r="N6" s="406" t="n"/>
      <c r="O6" s="406" t="n"/>
      <c r="P6" s="406" t="n"/>
      <c r="Q6" s="406" t="n"/>
    </row>
    <row r="7" ht="17.25" customFormat="1" customHeight="1" s="600">
      <c r="A7" s="430" t="n"/>
      <c r="B7" s="403" t="n"/>
      <c r="C7" s="413" t="n"/>
      <c r="D7" s="646" t="n"/>
      <c r="E7" s="633" t="inlineStr">
        <is>
          <t>주유
Fueling</t>
        </is>
      </c>
      <c r="F7" s="633" t="inlineStr">
        <is>
          <t>판매
Selling</t>
        </is>
      </c>
      <c r="G7" s="633" t="inlineStr">
        <is>
          <t>이송
Trans-porting</t>
        </is>
      </c>
      <c r="H7" s="633" t="inlineStr">
        <is>
          <t>일반
General</t>
        </is>
      </c>
      <c r="I7" s="17" t="n"/>
      <c r="J7" s="634" t="inlineStr">
        <is>
          <t>옥내
Indoor</t>
        </is>
      </c>
      <c r="K7" s="636" t="inlineStr">
        <is>
          <t>옥외탱크
Outdoor</t>
        </is>
      </c>
      <c r="L7" s="634" t="inlineStr">
        <is>
          <t>옥내탱크
Indoor tank</t>
        </is>
      </c>
      <c r="M7" s="645" t="inlineStr">
        <is>
          <t>지하탱크
Underground tank</t>
        </is>
      </c>
      <c r="N7" s="634" t="inlineStr">
        <is>
          <t>간이탱크
Temporary</t>
        </is>
      </c>
      <c r="O7" s="634" t="inlineStr">
        <is>
          <t>이동탱크
Portable tank</t>
        </is>
      </c>
      <c r="P7" s="634" t="inlineStr">
        <is>
          <t>옥외
Outdoor</t>
        </is>
      </c>
      <c r="Q7" s="638" t="inlineStr">
        <is>
          <t>암반탱크
Bedrock
tank</t>
        </is>
      </c>
    </row>
    <row r="8" ht="17.25" customFormat="1" customHeight="1" s="600">
      <c r="A8" s="430" t="n"/>
      <c r="B8" s="403" t="n"/>
      <c r="C8" s="413" t="n"/>
      <c r="D8" s="413" t="n"/>
      <c r="E8" s="413" t="n"/>
      <c r="F8" s="413" t="n"/>
      <c r="G8" s="413" t="n"/>
      <c r="H8" s="413" t="n"/>
      <c r="I8" s="17" t="n"/>
      <c r="J8" s="413" t="n"/>
      <c r="K8" s="429" t="n"/>
      <c r="L8" s="413" t="n"/>
      <c r="M8" s="410" t="n"/>
      <c r="N8" s="413" t="n"/>
      <c r="O8" s="413" t="n"/>
      <c r="P8" s="413" t="n"/>
      <c r="Q8" s="429" t="n"/>
    </row>
    <row r="9" ht="17.25" customFormat="1" customHeight="1" s="600">
      <c r="A9" s="562" t="n"/>
      <c r="B9" s="582" t="n"/>
      <c r="C9" s="414" t="n"/>
      <c r="D9" s="414" t="n"/>
      <c r="E9" s="414" t="n"/>
      <c r="F9" s="414" t="n"/>
      <c r="G9" s="414" t="n"/>
      <c r="H9" s="414" t="n"/>
      <c r="I9" s="88" t="n"/>
      <c r="J9" s="414" t="n"/>
      <c r="K9" s="454" t="n"/>
      <c r="L9" s="414" t="n"/>
      <c r="M9" s="528" t="n"/>
      <c r="N9" s="414" t="n"/>
      <c r="O9" s="414" t="n"/>
      <c r="P9" s="414" t="n"/>
      <c r="Q9" s="454" t="n"/>
    </row>
    <row r="10" ht="33" customFormat="1" customHeight="1" s="183">
      <c r="A10" s="98" t="n">
        <v>2020</v>
      </c>
      <c r="B10" s="828" t="n">
        <v>229</v>
      </c>
      <c r="C10" s="692" t="n">
        <v>9</v>
      </c>
      <c r="D10" s="692" t="n">
        <v>50</v>
      </c>
      <c r="E10" s="692" t="n">
        <v>36</v>
      </c>
      <c r="F10" s="692" t="n">
        <v>0</v>
      </c>
      <c r="G10" s="692" t="n">
        <v>0</v>
      </c>
      <c r="H10" s="818" t="n">
        <v>14</v>
      </c>
      <c r="I10" s="692">
        <f>SUM(J10:Q10)</f>
        <v/>
      </c>
      <c r="J10" s="692" t="n">
        <v>19</v>
      </c>
      <c r="K10" s="692" t="n">
        <v>31</v>
      </c>
      <c r="L10" s="692" t="n">
        <v>35</v>
      </c>
      <c r="M10" s="692" t="n">
        <v>20</v>
      </c>
      <c r="N10" s="692" t="n">
        <v>0</v>
      </c>
      <c r="O10" s="692" t="n">
        <v>53</v>
      </c>
      <c r="P10" s="692" t="n">
        <v>12</v>
      </c>
      <c r="Q10" s="692" t="n">
        <v>0</v>
      </c>
    </row>
    <row r="11" ht="33" customFormat="1" customHeight="1" s="183">
      <c r="A11" s="98" t="n">
        <v>2021</v>
      </c>
      <c r="B11" s="692">
        <f>SUM(C11,D11,I11)</f>
        <v/>
      </c>
      <c r="C11" s="692" t="n">
        <v>9</v>
      </c>
      <c r="D11" s="692">
        <f>SUM(E11:H11)</f>
        <v/>
      </c>
      <c r="E11" s="692" t="n">
        <v>37</v>
      </c>
      <c r="F11" s="692" t="n">
        <v>0</v>
      </c>
      <c r="G11" s="692" t="n">
        <v>0</v>
      </c>
      <c r="H11" s="692" t="n">
        <v>14</v>
      </c>
      <c r="I11" s="692">
        <f>SUM(J11:Q11)</f>
        <v/>
      </c>
      <c r="J11" s="692" t="n">
        <v>18</v>
      </c>
      <c r="K11" s="692" t="n">
        <v>29</v>
      </c>
      <c r="L11" s="692" t="n">
        <v>33</v>
      </c>
      <c r="M11" s="692" t="n">
        <v>19</v>
      </c>
      <c r="N11" s="692" t="n">
        <v>0</v>
      </c>
      <c r="O11" s="692" t="n">
        <v>53</v>
      </c>
      <c r="P11" s="692" t="n">
        <v>12</v>
      </c>
      <c r="Q11" s="692" t="n">
        <v>0</v>
      </c>
    </row>
    <row r="12" ht="33" customFormat="1" customHeight="1" s="183">
      <c r="A12" s="98" t="n">
        <v>2022</v>
      </c>
      <c r="B12" s="828">
        <f>SUM(C12,D12,I12)</f>
        <v/>
      </c>
      <c r="C12" s="692" t="n">
        <v>9</v>
      </c>
      <c r="D12" s="692">
        <f>SUM(E12:H12)</f>
        <v/>
      </c>
      <c r="E12" s="692" t="n">
        <v>37</v>
      </c>
      <c r="F12" s="692" t="n">
        <v>0</v>
      </c>
      <c r="G12" s="692" t="n">
        <v>0</v>
      </c>
      <c r="H12" s="692" t="n">
        <v>14</v>
      </c>
      <c r="I12" s="692">
        <f>SUM(J12:Q12)</f>
        <v/>
      </c>
      <c r="J12" s="692" t="n">
        <v>18</v>
      </c>
      <c r="K12" s="692" t="n">
        <v>28</v>
      </c>
      <c r="L12" s="692" t="n">
        <v>31</v>
      </c>
      <c r="M12" s="692" t="n">
        <v>15</v>
      </c>
      <c r="N12" s="692" t="n">
        <v>0</v>
      </c>
      <c r="O12" s="692" t="n">
        <v>53</v>
      </c>
      <c r="P12" s="692" t="n">
        <v>12</v>
      </c>
      <c r="Q12" s="692" t="n">
        <v>0</v>
      </c>
    </row>
    <row r="13" ht="33" customFormat="1" customHeight="1" s="3">
      <c r="A13" s="160" t="n">
        <v>2023</v>
      </c>
      <c r="B13" s="828">
        <f>SUM(C13,D13,I13)</f>
        <v/>
      </c>
      <c r="C13" s="692" t="n">
        <v>8</v>
      </c>
      <c r="D13" s="692">
        <f>SUM(E13:H13)</f>
        <v/>
      </c>
      <c r="E13" s="692" t="n">
        <v>36</v>
      </c>
      <c r="F13" s="692" t="n">
        <v>0</v>
      </c>
      <c r="G13" s="692" t="n">
        <v>0</v>
      </c>
      <c r="H13" s="692" t="n">
        <v>13</v>
      </c>
      <c r="I13" s="692">
        <f>SUM(J13:Q13)</f>
        <v/>
      </c>
      <c r="J13" s="692" t="n">
        <v>21</v>
      </c>
      <c r="K13" s="829" t="n">
        <v>25</v>
      </c>
      <c r="L13" s="829" t="n">
        <v>28</v>
      </c>
      <c r="M13" s="692" t="n">
        <v>15</v>
      </c>
      <c r="N13" s="692" t="n">
        <v>0</v>
      </c>
      <c r="O13" s="692" t="n">
        <v>47</v>
      </c>
      <c r="P13" s="692" t="n">
        <v>18</v>
      </c>
      <c r="Q13" s="692" t="n">
        <v>0</v>
      </c>
    </row>
    <row r="14" ht="33" customFormat="1" customHeight="1" s="3" thickBot="1">
      <c r="A14" s="107" t="n">
        <v>2024</v>
      </c>
      <c r="B14" s="830">
        <f>SUM(C14,D14,I14)</f>
        <v/>
      </c>
      <c r="C14" s="824" t="n">
        <v>9</v>
      </c>
      <c r="D14" s="831">
        <f>SUM(E14:H14)</f>
        <v/>
      </c>
      <c r="E14" s="824" t="n">
        <v>36</v>
      </c>
      <c r="F14" s="824" t="n">
        <v>0</v>
      </c>
      <c r="G14" s="824" t="n">
        <v>0</v>
      </c>
      <c r="H14" s="824" t="n">
        <v>13</v>
      </c>
      <c r="I14" s="824">
        <f>SUM(J14:Q14)</f>
        <v/>
      </c>
      <c r="J14" s="824" t="n">
        <v>24</v>
      </c>
      <c r="K14" s="832" t="n">
        <v>25</v>
      </c>
      <c r="L14" s="832" t="n">
        <v>28</v>
      </c>
      <c r="M14" s="824" t="n">
        <v>15</v>
      </c>
      <c r="N14" s="824" t="n"/>
      <c r="O14" s="824" t="n">
        <v>45</v>
      </c>
      <c r="P14" s="824" t="n">
        <v>19</v>
      </c>
      <c r="Q14" s="824" t="n"/>
    </row>
    <row r="15" ht="15" customHeight="1">
      <c r="A15" s="442" t="inlineStr">
        <is>
          <t>자료 : 고령소방서</t>
        </is>
      </c>
      <c r="B15" s="406" t="n"/>
      <c r="C15" s="406" t="n"/>
      <c r="D15" s="563" t="n"/>
      <c r="E15" s="563" t="n"/>
      <c r="F15" s="563" t="n"/>
      <c r="G15" s="563" t="n"/>
      <c r="H15" s="563" t="n"/>
      <c r="I15" s="563" t="n"/>
    </row>
  </sheetData>
  <mergeCells count="21">
    <mergeCell ref="H7:H9"/>
    <mergeCell ref="J7:J9"/>
    <mergeCell ref="P7:P9"/>
    <mergeCell ref="D6:H6"/>
    <mergeCell ref="E7:E9"/>
    <mergeCell ref="K7:K9"/>
    <mergeCell ref="O7:O9"/>
    <mergeCell ref="A6:A9"/>
    <mergeCell ref="Q7:Q9"/>
    <mergeCell ref="N7:N9"/>
    <mergeCell ref="A3:Q3"/>
    <mergeCell ref="F7:F9"/>
    <mergeCell ref="L7:L9"/>
    <mergeCell ref="B6:B9"/>
    <mergeCell ref="A15:C15"/>
    <mergeCell ref="I6:Q6"/>
    <mergeCell ref="G7:G9"/>
    <mergeCell ref="A4:Q4"/>
    <mergeCell ref="M7:M9"/>
    <mergeCell ref="D7:D9"/>
    <mergeCell ref="C6:C9"/>
  </mergeCells>
  <pageMargins left="0.75" right="0.75" top="1" bottom="1" header="0.5" footer="0.5"/>
  <pageSetup orientation="portrait" paperSize="9" scale="44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U16"/>
  <sheetViews>
    <sheetView showGridLines="0" view="pageBreakPreview" zoomScaleNormal="100" workbookViewId="0">
      <selection activeCell="A15" sqref="A15:IV15"/>
    </sheetView>
  </sheetViews>
  <sheetFormatPr baseColWidth="8" defaultRowHeight="11.25"/>
  <cols>
    <col width="8.109375" customWidth="1" style="447" min="1" max="1"/>
    <col width="9.44140625" customWidth="1" style="447" min="2" max="2"/>
    <col width="8.5546875" customWidth="1" style="447" min="3" max="3"/>
    <col width="7.21875" customWidth="1" style="447" min="4" max="4"/>
    <col width="13.21875" customWidth="1" style="447" min="5" max="5"/>
    <col width="13.88671875" customWidth="1" style="447" min="6" max="6"/>
    <col width="14.5546875" customWidth="1" style="447" min="7" max="7"/>
    <col width="14.88671875" customWidth="1" style="447" min="8" max="8"/>
    <col width="6.6640625" customWidth="1" style="447" min="9" max="9"/>
    <col width="9.5546875" customWidth="1" style="447" min="10" max="10"/>
    <col width="10.109375" customWidth="1" style="447" min="11" max="11"/>
    <col width="8.88671875" customWidth="1" style="447" min="12" max="12"/>
    <col width="12.33203125" bestFit="1" customWidth="1" style="447" min="13" max="13"/>
    <col width="8.88671875" customWidth="1" style="447" min="14" max="19"/>
    <col width="4.44140625" bestFit="1" customWidth="1" style="447" min="20" max="20"/>
    <col width="8.88671875" customWidth="1" style="447" min="21" max="21"/>
    <col width="8.88671875" customWidth="1" style="447" min="22" max="16384"/>
  </cols>
  <sheetData>
    <row r="1" ht="15" customHeight="1">
      <c r="A1" s="447" t="inlineStr">
        <is>
          <t>ⅩⅥ. 공공행정 및 사법</t>
        </is>
      </c>
      <c r="K1" s="50" t="n"/>
      <c r="U1" s="50" t="inlineStr">
        <is>
          <t>ⅩⅥ. Public Administration and Justice</t>
        </is>
      </c>
    </row>
    <row r="2" ht="15" customHeight="1">
      <c r="K2" s="50" t="n"/>
    </row>
    <row r="3" ht="24.95" customFormat="1" customHeight="1" s="437">
      <c r="A3" s="466" t="inlineStr">
        <is>
          <t>22. 교통사고건수(자동차)</t>
        </is>
      </c>
    </row>
    <row r="4" ht="24.95" customFormat="1" customHeight="1" s="437">
      <c r="A4" s="466" t="inlineStr">
        <is>
          <t>22. Traffic Accidents(Motor Vehicles)</t>
        </is>
      </c>
    </row>
    <row r="5" ht="15" customHeight="1" thickBot="1">
      <c r="A5" s="53" t="inlineStr">
        <is>
          <t>단위 : 건, 명</t>
        </is>
      </c>
      <c r="B5" s="53" t="n"/>
      <c r="C5" s="53" t="n"/>
      <c r="D5" s="53" t="n"/>
      <c r="E5" s="53" t="n"/>
      <c r="F5" s="53" t="n"/>
      <c r="G5" s="53" t="n"/>
      <c r="H5" s="53" t="n"/>
      <c r="I5" s="53" t="n"/>
      <c r="J5" s="53" t="n"/>
      <c r="K5" s="44" t="n"/>
      <c r="U5" s="44" t="inlineStr">
        <is>
          <t>Unit : case, person</t>
        </is>
      </c>
    </row>
    <row r="6" ht="16.5" customHeight="1">
      <c r="A6" s="761" t="inlineStr">
        <is>
          <t>연 별
Year</t>
        </is>
      </c>
      <c r="B6" s="624" t="inlineStr">
        <is>
          <t>전체 교통사고 Overall traffic accidents</t>
        </is>
      </c>
      <c r="C6" s="533" t="n"/>
      <c r="D6" s="533" t="n"/>
      <c r="E6" s="533" t="n"/>
      <c r="F6" s="533" t="n"/>
      <c r="G6" s="533" t="n"/>
      <c r="H6" s="577" t="n"/>
      <c r="I6" s="467" t="inlineStr">
        <is>
          <t>사고유형별 교통사고 건수                                   By type of traffic accident</t>
        </is>
      </c>
      <c r="J6" s="406" t="n"/>
      <c r="K6" s="406" t="n"/>
      <c r="L6" s="406" t="n"/>
      <c r="M6" s="452" t="n"/>
      <c r="N6" s="650" t="inlineStr">
        <is>
          <t>자동차 종류별
By vehicle type</t>
        </is>
      </c>
      <c r="O6" s="406" t="n"/>
      <c r="P6" s="406" t="n"/>
      <c r="Q6" s="406" t="n"/>
      <c r="R6" s="406" t="n"/>
      <c r="S6" s="406" t="n"/>
      <c r="T6" s="406" t="n"/>
      <c r="U6" s="406" t="n"/>
    </row>
    <row r="7" ht="16.5" customHeight="1">
      <c r="A7" s="430" t="n"/>
      <c r="B7" s="653" t="n"/>
      <c r="C7" s="425" t="n"/>
      <c r="D7" s="411" t="n"/>
      <c r="E7" s="654" t="n"/>
      <c r="F7" s="411" t="n"/>
      <c r="G7" s="649" t="n"/>
      <c r="H7" s="411" t="n"/>
      <c r="I7" s="465" t="n"/>
      <c r="J7" s="425" t="n"/>
      <c r="K7" s="425" t="n"/>
      <c r="L7" s="425" t="n"/>
      <c r="M7" s="411" t="n"/>
      <c r="N7" s="465" t="n"/>
      <c r="O7" s="425" t="n"/>
      <c r="P7" s="425" t="n"/>
      <c r="Q7" s="425" t="n"/>
      <c r="R7" s="425" t="n"/>
      <c r="S7" s="425" t="n"/>
      <c r="T7" s="425" t="n"/>
      <c r="U7" s="425" t="n"/>
    </row>
    <row r="8" ht="22.5" customHeight="1">
      <c r="A8" s="430" t="n"/>
      <c r="B8" s="652" t="inlineStr">
        <is>
          <t>사고(건)
Accident
(in case)</t>
        </is>
      </c>
      <c r="C8" s="448" t="inlineStr">
        <is>
          <t>자동차 1만
대당
Per ten thousand 
vehicles</t>
        </is>
      </c>
      <c r="D8" s="548" t="n"/>
      <c r="E8" s="651" t="inlineStr">
        <is>
          <t>사망(명)
Death(in person)</t>
        </is>
      </c>
      <c r="F8" s="448" t="inlineStr">
        <is>
          <t>인구
10만명당 
Per hundred thousand persons.</t>
        </is>
      </c>
      <c r="G8" s="651" t="inlineStr">
        <is>
          <t>부상(명)
Injured(in person)</t>
        </is>
      </c>
      <c r="H8" s="448" t="inlineStr">
        <is>
          <t>인구
10만명당 
Per hundred thousand persons.</t>
        </is>
      </c>
      <c r="I8" s="448" t="inlineStr">
        <is>
          <t>계
Total</t>
        </is>
      </c>
      <c r="J8" s="462" t="inlineStr">
        <is>
          <t>차대사람
Vehicle
to
person</t>
        </is>
      </c>
      <c r="K8" s="462" t="inlineStr">
        <is>
          <t>차대차
Vehicle
to
Vehicle</t>
        </is>
      </c>
      <c r="L8" s="438" t="inlineStr">
        <is>
          <t>차량단독
Vehicle only</t>
        </is>
      </c>
      <c r="M8" s="439" t="inlineStr">
        <is>
          <t>철도건널목
Railway crossing</t>
        </is>
      </c>
      <c r="N8" s="531" t="inlineStr">
        <is>
          <t>계
Total</t>
        </is>
      </c>
      <c r="O8" s="439" t="inlineStr">
        <is>
          <t>승용차
Car</t>
        </is>
      </c>
      <c r="P8" s="439" t="inlineStr">
        <is>
          <t>승합차
Bus</t>
        </is>
      </c>
      <c r="Q8" s="439" t="inlineStr">
        <is>
          <t>화물
Truck</t>
        </is>
      </c>
      <c r="R8" s="439" t="inlineStr">
        <is>
          <t>특수
Special vehicle</t>
        </is>
      </c>
      <c r="S8" s="531" t="inlineStr">
        <is>
          <t>이륜자동차
Two-wheeled vehicle</t>
        </is>
      </c>
      <c r="T8" s="548" t="n"/>
      <c r="U8" s="648" t="inlineStr">
        <is>
          <t>기타
Others</t>
        </is>
      </c>
    </row>
    <row r="9" ht="22.5" customHeight="1">
      <c r="A9" s="430" t="n"/>
      <c r="B9" s="403" t="n"/>
      <c r="C9" s="429" t="n"/>
      <c r="D9" s="410" t="n"/>
      <c r="E9" s="413" t="n"/>
      <c r="F9" s="413" t="n"/>
      <c r="G9" s="413" t="n"/>
      <c r="H9" s="413" t="n"/>
      <c r="I9" s="413" t="n"/>
      <c r="J9" s="413" t="n"/>
      <c r="K9" s="413" t="n"/>
      <c r="L9" s="410" t="n"/>
      <c r="M9" s="413" t="n"/>
      <c r="N9" s="413" t="n"/>
      <c r="O9" s="413" t="n"/>
      <c r="P9" s="413" t="n"/>
      <c r="Q9" s="413" t="n"/>
      <c r="R9" s="413" t="n"/>
      <c r="S9" s="429" t="n"/>
      <c r="T9" s="410" t="n"/>
      <c r="U9" s="429" t="n"/>
    </row>
    <row r="10" ht="22.5" customHeight="1">
      <c r="A10" s="562" t="n"/>
      <c r="B10" s="582" t="n"/>
      <c r="C10" s="454" t="n"/>
      <c r="D10" s="528" t="n"/>
      <c r="E10" s="414" t="n"/>
      <c r="F10" s="414" t="n"/>
      <c r="G10" s="414" t="n"/>
      <c r="H10" s="414" t="n"/>
      <c r="I10" s="414" t="n"/>
      <c r="J10" s="419" t="n"/>
      <c r="K10" s="419" t="n"/>
      <c r="L10" s="411" t="n"/>
      <c r="M10" s="419" t="n"/>
      <c r="N10" s="414" t="n"/>
      <c r="O10" s="419" t="n"/>
      <c r="P10" s="419" t="n"/>
      <c r="Q10" s="419" t="n"/>
      <c r="R10" s="419" t="n"/>
      <c r="S10" s="454" t="n"/>
      <c r="T10" s="528" t="n"/>
      <c r="U10" s="465" t="n"/>
    </row>
    <row r="11" ht="35.1" customHeight="1">
      <c r="A11" s="22" t="n">
        <v>2020</v>
      </c>
      <c r="B11" s="833" t="n">
        <v>147</v>
      </c>
      <c r="C11" s="834" t="inlineStr">
        <is>
          <t>…</t>
        </is>
      </c>
      <c r="D11" s="834" t="n"/>
      <c r="E11" s="833" t="n">
        <v>5</v>
      </c>
      <c r="F11" s="834" t="inlineStr">
        <is>
          <t>…</t>
        </is>
      </c>
      <c r="G11" s="833" t="n">
        <v>210</v>
      </c>
      <c r="H11" s="834" t="inlineStr">
        <is>
          <t>…</t>
        </is>
      </c>
      <c r="I11" s="834" t="n">
        <v>147</v>
      </c>
      <c r="J11" s="833" t="n">
        <v>22</v>
      </c>
      <c r="K11" s="833" t="n">
        <v>112</v>
      </c>
      <c r="L11" s="691" t="n">
        <v>13</v>
      </c>
      <c r="M11" s="748" t="n">
        <v>0</v>
      </c>
      <c r="N11" s="748" t="n">
        <v>147</v>
      </c>
      <c r="O11" s="691" t="n">
        <v>70</v>
      </c>
      <c r="P11" s="691" t="n">
        <v>4</v>
      </c>
      <c r="Q11" s="691" t="n">
        <v>44</v>
      </c>
      <c r="R11" s="691" t="n">
        <v>0</v>
      </c>
      <c r="S11" s="691" t="n"/>
      <c r="T11" s="691" t="n">
        <v>9</v>
      </c>
      <c r="U11" s="691" t="n">
        <v>20</v>
      </c>
    </row>
    <row r="12" ht="35.1" customHeight="1">
      <c r="A12" s="22" t="n">
        <v>2021</v>
      </c>
      <c r="B12" s="691" t="n">
        <v>159</v>
      </c>
      <c r="C12" s="748" t="inlineStr">
        <is>
          <t>…</t>
        </is>
      </c>
      <c r="D12" s="748" t="n"/>
      <c r="E12" s="691" t="n">
        <v>8</v>
      </c>
      <c r="F12" s="748" t="inlineStr">
        <is>
          <t>…</t>
        </is>
      </c>
      <c r="G12" s="691" t="n">
        <v>219</v>
      </c>
      <c r="H12" s="748" t="inlineStr">
        <is>
          <t>…</t>
        </is>
      </c>
      <c r="I12" s="748" t="n">
        <v>159</v>
      </c>
      <c r="J12" s="691" t="n">
        <v>24</v>
      </c>
      <c r="K12" s="691" t="n">
        <v>120</v>
      </c>
      <c r="L12" s="691" t="n">
        <v>15</v>
      </c>
      <c r="M12" s="748" t="n"/>
      <c r="N12" s="748" t="n">
        <v>159</v>
      </c>
      <c r="O12" s="691" t="n">
        <v>84</v>
      </c>
      <c r="P12" s="691" t="n">
        <v>2</v>
      </c>
      <c r="Q12" s="691" t="n">
        <v>43</v>
      </c>
      <c r="R12" s="691" t="n">
        <v>5</v>
      </c>
      <c r="S12" s="691" t="n"/>
      <c r="T12" s="691" t="n">
        <v>11</v>
      </c>
      <c r="U12" s="691" t="n">
        <v>16</v>
      </c>
    </row>
    <row r="13" ht="35.1" customFormat="1" customHeight="1" s="162">
      <c r="A13" s="161" t="n">
        <v>2022</v>
      </c>
      <c r="B13" s="835" t="n">
        <v>143</v>
      </c>
      <c r="C13" s="836" t="n"/>
      <c r="D13" s="836" t="n"/>
      <c r="E13" s="835" t="n">
        <v>10</v>
      </c>
      <c r="F13" s="836" t="n"/>
      <c r="G13" s="835" t="n">
        <v>190</v>
      </c>
      <c r="H13" s="836" t="n"/>
      <c r="I13" s="836" t="n">
        <v>143</v>
      </c>
      <c r="J13" s="835" t="n">
        <v>18</v>
      </c>
      <c r="K13" s="835" t="n">
        <v>101</v>
      </c>
      <c r="L13" s="835" t="n">
        <v>24</v>
      </c>
      <c r="M13" s="836" t="n"/>
      <c r="N13" s="836">
        <f>SUM(O13:U13)</f>
        <v/>
      </c>
      <c r="O13" s="835" t="n">
        <v>78</v>
      </c>
      <c r="P13" s="835" t="n">
        <v>4</v>
      </c>
      <c r="Q13" s="835" t="n">
        <v>36</v>
      </c>
      <c r="R13" s="837" t="inlineStr">
        <is>
          <t>-</t>
        </is>
      </c>
      <c r="S13" s="835" t="n"/>
      <c r="T13" s="835" t="n">
        <v>10</v>
      </c>
      <c r="U13" s="835" t="n">
        <v>15</v>
      </c>
    </row>
    <row r="14" ht="35.1" customFormat="1" customHeight="1" s="162">
      <c r="A14" s="161" t="n">
        <v>2023</v>
      </c>
      <c r="B14" s="835" t="n">
        <v>104</v>
      </c>
      <c r="C14" s="836" t="n"/>
      <c r="D14" s="836" t="n"/>
      <c r="E14" s="835" t="n">
        <v>6</v>
      </c>
      <c r="F14" s="836" t="n"/>
      <c r="G14" s="835" t="n">
        <v>134</v>
      </c>
      <c r="H14" s="836" t="n"/>
      <c r="I14" s="836" t="n">
        <v>104</v>
      </c>
      <c r="J14" s="835" t="n">
        <v>22</v>
      </c>
      <c r="K14" s="835" t="n">
        <v>76</v>
      </c>
      <c r="L14" s="835" t="n">
        <v>6</v>
      </c>
      <c r="M14" s="836" t="n">
        <v>0</v>
      </c>
      <c r="N14" s="836" t="n">
        <v>104</v>
      </c>
      <c r="O14" s="835" t="n">
        <v>46</v>
      </c>
      <c r="P14" s="835" t="n">
        <v>7</v>
      </c>
      <c r="Q14" s="835" t="n">
        <v>37</v>
      </c>
      <c r="R14" s="837" t="n">
        <v>0</v>
      </c>
      <c r="S14" s="835" t="n"/>
      <c r="T14" s="835" t="n">
        <v>5</v>
      </c>
      <c r="U14" s="835" t="n">
        <v>9</v>
      </c>
    </row>
    <row r="15" ht="35.1" customFormat="1" customHeight="1" s="110" thickBot="1">
      <c r="A15" s="109" t="n">
        <v>2024</v>
      </c>
      <c r="B15" s="752" t="n">
        <v>50</v>
      </c>
      <c r="C15" s="838" t="n"/>
      <c r="D15" s="838" t="n"/>
      <c r="E15" s="752" t="n">
        <v>5</v>
      </c>
      <c r="F15" s="838" t="n"/>
      <c r="G15" s="752" t="n">
        <v>59</v>
      </c>
      <c r="H15" s="838" t="n"/>
      <c r="I15" s="839" t="n">
        <v>50</v>
      </c>
      <c r="J15" s="752" t="n">
        <v>15</v>
      </c>
      <c r="K15" s="752" t="n">
        <v>31</v>
      </c>
      <c r="L15" s="752" t="n">
        <v>4</v>
      </c>
      <c r="M15" s="840" t="n"/>
      <c r="N15" s="839" t="n">
        <v>50</v>
      </c>
      <c r="O15" s="752" t="n">
        <v>28</v>
      </c>
      <c r="P15" s="752" t="n">
        <v>1</v>
      </c>
      <c r="Q15" s="752" t="n">
        <v>18</v>
      </c>
      <c r="R15" s="755" t="n"/>
      <c r="S15" s="752" t="n"/>
      <c r="T15" s="752" t="n">
        <v>1</v>
      </c>
      <c r="U15" s="752" t="n">
        <v>2</v>
      </c>
    </row>
    <row r="16" ht="30" customHeight="1">
      <c r="A16" s="565" t="inlineStr">
        <is>
          <t>자료 : 고령경찰서
주 : 2019년 이후부터 표제, 항목명 수정, 항목 추가("계")</t>
        </is>
      </c>
      <c r="B16" s="406" t="n"/>
      <c r="C16" s="406" t="n"/>
      <c r="D16" s="406" t="n"/>
      <c r="E16" s="406" t="n"/>
      <c r="F16" s="406" t="n"/>
      <c r="G16" s="406" t="n"/>
      <c r="H16" s="406" t="n"/>
      <c r="I16" s="406" t="n"/>
      <c r="J16" s="406" t="n"/>
      <c r="K16" s="406" t="n"/>
    </row>
  </sheetData>
  <mergeCells count="28">
    <mergeCell ref="B6:H6"/>
    <mergeCell ref="A3:U3"/>
    <mergeCell ref="M8:M10"/>
    <mergeCell ref="O8:O10"/>
    <mergeCell ref="U8:U10"/>
    <mergeCell ref="S8:T10"/>
    <mergeCell ref="G7:H7"/>
    <mergeCell ref="R8:R10"/>
    <mergeCell ref="N6:U7"/>
    <mergeCell ref="A16:K16"/>
    <mergeCell ref="G8:G10"/>
    <mergeCell ref="H8:H10"/>
    <mergeCell ref="J8:J10"/>
    <mergeCell ref="A4:U4"/>
    <mergeCell ref="E8:E10"/>
    <mergeCell ref="C8:D10"/>
    <mergeCell ref="I6:M7"/>
    <mergeCell ref="B8:B10"/>
    <mergeCell ref="B7:D7"/>
    <mergeCell ref="A6:A10"/>
    <mergeCell ref="Q8:Q10"/>
    <mergeCell ref="E7:F7"/>
    <mergeCell ref="L8:L10"/>
    <mergeCell ref="N8:N10"/>
    <mergeCell ref="I8:I10"/>
    <mergeCell ref="P8:P10"/>
    <mergeCell ref="K8:K10"/>
    <mergeCell ref="F8:F10"/>
  </mergeCells>
  <pageMargins left="0.62" right="0.73" top="0.984251968503937" bottom="0.984251968503937" header="0.68" footer="0.5118110236220472"/>
  <pageSetup orientation="portrait" paperSize="9" scale="37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W19"/>
  <sheetViews>
    <sheetView showGridLines="0" view="pageBreakPreview" zoomScaleNormal="100" workbookViewId="0">
      <selection activeCell="V20" sqref="V20"/>
    </sheetView>
  </sheetViews>
  <sheetFormatPr baseColWidth="8" defaultRowHeight="35.1" customHeight="1"/>
  <cols>
    <col width="6.77734375" customWidth="1" style="447" min="1" max="1"/>
    <col width="8.44140625" customWidth="1" style="447" min="2" max="10"/>
    <col width="7.77734375" customWidth="1" style="447" min="11" max="22"/>
    <col width="6.77734375" customWidth="1" style="447" min="23" max="23"/>
    <col width="8.88671875" customWidth="1" style="447" min="24" max="24"/>
    <col width="8.88671875" customWidth="1" style="447" min="25" max="16384"/>
  </cols>
  <sheetData>
    <row r="1" ht="15" customHeight="1">
      <c r="A1" s="52" t="inlineStr">
        <is>
          <t>ⅩⅥ. 공공행정 및 사법</t>
        </is>
      </c>
      <c r="B1" s="52" t="n"/>
      <c r="C1" s="52" t="n"/>
      <c r="D1" s="52" t="n"/>
      <c r="E1" s="52" t="n"/>
      <c r="F1" s="52" t="n"/>
      <c r="G1" s="52" t="n"/>
      <c r="H1" s="52" t="n"/>
      <c r="I1" s="52" t="n"/>
      <c r="J1" s="52" t="n"/>
      <c r="K1" s="52" t="n"/>
      <c r="L1" s="52" t="n"/>
      <c r="M1" s="52" t="n"/>
      <c r="N1" s="52" t="n"/>
      <c r="O1" s="52" t="n"/>
      <c r="P1" s="52" t="n"/>
      <c r="Q1" s="52" t="n"/>
      <c r="R1" s="52" t="n"/>
      <c r="S1" s="52" t="n"/>
      <c r="T1" s="52" t="n"/>
      <c r="U1" s="52" t="n"/>
      <c r="V1" s="52" t="n"/>
      <c r="W1" s="4" t="inlineStr">
        <is>
          <t>ⅩⅥ. Public Administration and Justice</t>
        </is>
      </c>
    </row>
    <row r="2" ht="15" customHeight="1">
      <c r="A2" s="52" t="n"/>
      <c r="B2" s="52" t="n"/>
      <c r="C2" s="52" t="n"/>
      <c r="D2" s="52" t="n"/>
      <c r="E2" s="52" t="n"/>
      <c r="F2" s="52" t="n"/>
      <c r="G2" s="52" t="n"/>
      <c r="H2" s="52" t="n"/>
      <c r="I2" s="52" t="n"/>
      <c r="J2" s="52" t="n"/>
      <c r="K2" s="52" t="n"/>
      <c r="L2" s="52" t="n"/>
      <c r="M2" s="52" t="n"/>
      <c r="N2" s="52" t="n"/>
      <c r="O2" s="52" t="n"/>
      <c r="P2" s="52" t="n"/>
      <c r="Q2" s="52" t="n"/>
      <c r="R2" s="52" t="n"/>
      <c r="S2" s="52" t="n"/>
      <c r="T2" s="52" t="n"/>
      <c r="U2" s="52" t="n"/>
      <c r="V2" s="52" t="n"/>
      <c r="W2" s="4" t="n"/>
    </row>
    <row r="3" ht="24.95" customFormat="1" customHeight="1" s="437">
      <c r="A3" s="466" t="inlineStr">
        <is>
          <t>23. 자동차단속 및 처리</t>
        </is>
      </c>
    </row>
    <row r="4" ht="24.95" customFormat="1" customHeight="1" s="437">
      <c r="A4" s="466" t="inlineStr">
        <is>
          <t>23. Traffic Violation and Punishment Activities</t>
        </is>
      </c>
    </row>
    <row r="5" ht="15" customHeight="1" thickBot="1">
      <c r="A5" s="53" t="inlineStr">
        <is>
          <t>단위 : 건</t>
        </is>
      </c>
      <c r="B5" s="53" t="n"/>
      <c r="C5" s="53" t="n"/>
      <c r="D5" s="53" t="n"/>
      <c r="E5" s="53" t="n"/>
      <c r="F5" s="53" t="n"/>
      <c r="G5" s="53" t="n"/>
      <c r="H5" s="53" t="n"/>
      <c r="I5" s="53" t="n"/>
      <c r="J5" s="53" t="n"/>
      <c r="K5" s="53" t="n"/>
      <c r="L5" s="53" t="n"/>
      <c r="M5" s="53" t="n"/>
      <c r="N5" s="53" t="n"/>
      <c r="O5" s="53" t="n"/>
      <c r="P5" s="53" t="n"/>
      <c r="Q5" s="53" t="n"/>
      <c r="R5" s="53" t="n"/>
      <c r="S5" s="53" t="n"/>
      <c r="T5" s="53" t="n"/>
      <c r="U5" s="53" t="n"/>
      <c r="V5" s="53" t="n"/>
      <c r="W5" s="44" t="inlineStr">
        <is>
          <t>Unit : case</t>
        </is>
      </c>
    </row>
    <row r="6" ht="15.75" customHeight="1">
      <c r="A6" s="552" t="inlineStr">
        <is>
          <t>연 별</t>
        </is>
      </c>
      <c r="B6" s="655" t="inlineStr">
        <is>
          <t>건수
Cases</t>
        </is>
      </c>
      <c r="C6" s="467" t="inlineStr">
        <is>
          <t>위반사항
By violation</t>
        </is>
      </c>
      <c r="D6" s="406" t="n"/>
      <c r="E6" s="406" t="n"/>
      <c r="F6" s="406" t="n"/>
      <c r="G6" s="406" t="n"/>
      <c r="H6" s="406" t="n"/>
      <c r="I6" s="406" t="n"/>
      <c r="J6" s="452" t="n"/>
      <c r="K6" s="547" t="inlineStr">
        <is>
          <t>차종별
By type of automobile</t>
        </is>
      </c>
      <c r="L6" s="406" t="n"/>
      <c r="M6" s="406" t="n"/>
      <c r="N6" s="406" t="n"/>
      <c r="O6" s="452" t="n"/>
      <c r="P6" s="547" t="inlineStr">
        <is>
          <t>용도별
By use</t>
        </is>
      </c>
      <c r="Q6" s="406" t="n"/>
      <c r="R6" s="452" t="n"/>
      <c r="S6" s="601" t="inlineStr">
        <is>
          <t>처리상황
By punishment</t>
        </is>
      </c>
      <c r="T6" s="406" t="n"/>
      <c r="U6" s="406" t="n"/>
      <c r="V6" s="406" t="n"/>
      <c r="W6" s="656" t="inlineStr">
        <is>
          <t>Year</t>
        </is>
      </c>
    </row>
    <row r="7" ht="15.75" customHeight="1">
      <c r="B7" s="403" t="n"/>
      <c r="C7" s="465" t="n"/>
      <c r="D7" s="425" t="n"/>
      <c r="E7" s="425" t="n"/>
      <c r="F7" s="425" t="n"/>
      <c r="G7" s="425" t="n"/>
      <c r="H7" s="425" t="n"/>
      <c r="I7" s="425" t="n"/>
      <c r="J7" s="411" t="n"/>
      <c r="K7" s="425" t="n"/>
      <c r="L7" s="425" t="n"/>
      <c r="M7" s="425" t="n"/>
      <c r="N7" s="425" t="n"/>
      <c r="O7" s="411" t="n"/>
      <c r="P7" s="425" t="n"/>
      <c r="Q7" s="425" t="n"/>
      <c r="R7" s="411" t="n"/>
      <c r="S7" s="465" t="n"/>
      <c r="T7" s="425" t="n"/>
      <c r="U7" s="425" t="n"/>
      <c r="V7" s="425" t="n"/>
      <c r="W7" s="433" t="n"/>
    </row>
    <row r="8" ht="15.75" customHeight="1">
      <c r="B8" s="403" t="n"/>
      <c r="C8" s="448" t="inlineStr">
        <is>
          <t>신호위반
Traffic light violation</t>
        </is>
      </c>
      <c r="D8" s="462" t="inlineStr">
        <is>
          <t>과속
Speed
limit</t>
        </is>
      </c>
      <c r="E8" s="531" t="inlineStr">
        <is>
          <t>안전운전
의무불이행
Failure to drive safely</t>
        </is>
      </c>
      <c r="F8" s="448" t="inlineStr">
        <is>
          <t xml:space="preserve">안전띠
미착용
safety belt </t>
        </is>
      </c>
      <c r="G8" s="462" t="inlineStr">
        <is>
          <t>음주운전
Drunk driving</t>
        </is>
      </c>
      <c r="H8" s="462" t="inlineStr">
        <is>
          <t>무면허
Non-
license</t>
        </is>
      </c>
      <c r="I8" s="462" t="inlineStr">
        <is>
          <t>중앙선 침범
Central line</t>
        </is>
      </c>
      <c r="J8" s="462" t="inlineStr">
        <is>
          <t>기타
Others</t>
        </is>
      </c>
      <c r="K8" s="551" t="inlineStr">
        <is>
          <t>승합차
Bus</t>
        </is>
      </c>
      <c r="L8" s="462" t="inlineStr">
        <is>
          <t>승용차
Car</t>
        </is>
      </c>
      <c r="M8" s="462" t="inlineStr">
        <is>
          <t>화물차
Truck</t>
        </is>
      </c>
      <c r="N8" s="462" t="inlineStr">
        <is>
          <t>이륜차
Motorcycle</t>
        </is>
      </c>
      <c r="O8" s="462" t="inlineStr">
        <is>
          <t>기타          (특수차)
Others</t>
        </is>
      </c>
      <c r="P8" s="551" t="inlineStr">
        <is>
          <t>사업용
Business</t>
        </is>
      </c>
      <c r="Q8" s="551" t="inlineStr">
        <is>
          <t>비사업용
Non-Business</t>
        </is>
      </c>
      <c r="R8" s="448" t="inlineStr">
        <is>
          <t>기타
Others</t>
        </is>
      </c>
      <c r="S8" s="462" t="inlineStr">
        <is>
          <t>형사입건
Prosecuted</t>
        </is>
      </c>
      <c r="T8" s="462" t="inlineStr">
        <is>
          <t>즉심
Simple
judgement</t>
        </is>
      </c>
      <c r="U8" s="462" t="inlineStr">
        <is>
          <t>통고처분
Notification and punishment</t>
        </is>
      </c>
      <c r="V8" s="657" t="inlineStr">
        <is>
          <t>기타
Others</t>
        </is>
      </c>
      <c r="W8" s="433" t="n"/>
    </row>
    <row r="9" ht="15.75" customHeight="1">
      <c r="B9" s="403" t="n"/>
      <c r="C9" s="413" t="n"/>
      <c r="D9" s="413" t="n"/>
      <c r="E9" s="413" t="n"/>
      <c r="F9" s="413" t="n"/>
      <c r="G9" s="413" t="n"/>
      <c r="H9" s="413" t="n"/>
      <c r="I9" s="413" t="n"/>
      <c r="J9" s="413" t="n"/>
      <c r="K9" s="410" t="n"/>
      <c r="L9" s="413" t="n"/>
      <c r="M9" s="413" t="n"/>
      <c r="N9" s="413" t="n"/>
      <c r="O9" s="413" t="n"/>
      <c r="P9" s="410" t="n"/>
      <c r="Q9" s="410" t="n"/>
      <c r="R9" s="413" t="n"/>
      <c r="S9" s="413" t="n"/>
      <c r="T9" s="413" t="n"/>
      <c r="U9" s="413" t="n"/>
      <c r="V9" s="429" t="n"/>
      <c r="W9" s="433" t="n"/>
    </row>
    <row r="10" ht="15.75" customHeight="1">
      <c r="A10" s="425" t="n"/>
      <c r="B10" s="404" t="n"/>
      <c r="C10" s="414" t="n"/>
      <c r="D10" s="419" t="n"/>
      <c r="E10" s="414" t="n"/>
      <c r="F10" s="414" t="n"/>
      <c r="G10" s="419" t="n"/>
      <c r="H10" s="419" t="n"/>
      <c r="I10" s="419" t="n"/>
      <c r="J10" s="419" t="n"/>
      <c r="K10" s="411" t="n"/>
      <c r="L10" s="419" t="n"/>
      <c r="M10" s="419" t="n"/>
      <c r="N10" s="419" t="n"/>
      <c r="O10" s="419" t="n"/>
      <c r="P10" s="411" t="n"/>
      <c r="Q10" s="411" t="n"/>
      <c r="R10" s="414" t="n"/>
      <c r="S10" s="419" t="n"/>
      <c r="T10" s="419" t="n"/>
      <c r="U10" s="419" t="n"/>
      <c r="V10" s="465" t="n"/>
      <c r="W10" s="434" t="n"/>
    </row>
    <row r="11" ht="40.5" customFormat="1" customHeight="1" s="183">
      <c r="A11" s="99" t="n">
        <v>2020</v>
      </c>
      <c r="B11" s="841" t="n">
        <v>17102</v>
      </c>
      <c r="C11" s="806" t="n">
        <v>4197</v>
      </c>
      <c r="D11" s="842" t="n">
        <v>11521</v>
      </c>
      <c r="E11" s="806" t="inlineStr">
        <is>
          <t>…</t>
        </is>
      </c>
      <c r="F11" s="842" t="n">
        <v>78</v>
      </c>
      <c r="G11" s="842" t="n">
        <v>54</v>
      </c>
      <c r="H11" s="842" t="n">
        <v>34</v>
      </c>
      <c r="I11" s="843" t="n">
        <v>87</v>
      </c>
      <c r="J11" s="842" t="n">
        <v>1131</v>
      </c>
      <c r="K11" s="842" t="n">
        <v>586</v>
      </c>
      <c r="L11" s="842" t="n">
        <v>11464</v>
      </c>
      <c r="M11" s="842" t="n">
        <v>3471</v>
      </c>
      <c r="N11" s="842" t="n">
        <v>171</v>
      </c>
      <c r="O11" s="842" t="n">
        <v>98</v>
      </c>
      <c r="P11" s="842" t="n">
        <v>1157</v>
      </c>
      <c r="Q11" s="842" t="n">
        <v>15943</v>
      </c>
      <c r="R11" s="842" t="n">
        <v>0</v>
      </c>
      <c r="S11" s="842" t="n">
        <v>0</v>
      </c>
      <c r="T11" s="842" t="n">
        <v>0</v>
      </c>
      <c r="U11" s="842" t="n">
        <v>764</v>
      </c>
      <c r="V11" s="844" t="n">
        <v>16336</v>
      </c>
      <c r="W11" s="99" t="n">
        <v>2020</v>
      </c>
    </row>
    <row r="12" ht="40.5" customFormat="1" customHeight="1" s="183">
      <c r="A12" s="100" t="n">
        <v>2021</v>
      </c>
      <c r="B12" s="843">
        <f>SUM(C12:J12)</f>
        <v/>
      </c>
      <c r="C12" s="843" t="n">
        <v>4664</v>
      </c>
      <c r="D12" s="845" t="n">
        <v>21523</v>
      </c>
      <c r="E12" s="183" t="n">
        <v>61</v>
      </c>
      <c r="F12" s="845" t="n">
        <v>138</v>
      </c>
      <c r="G12" s="845" t="n">
        <v>86</v>
      </c>
      <c r="H12" s="845" t="n">
        <v>36</v>
      </c>
      <c r="I12" s="846" t="n">
        <v>149</v>
      </c>
      <c r="J12" s="845" t="n">
        <v>632</v>
      </c>
      <c r="K12" s="845" t="n">
        <v>905</v>
      </c>
      <c r="L12" s="845" t="n">
        <v>18411</v>
      </c>
      <c r="M12" s="845" t="n">
        <v>7086</v>
      </c>
      <c r="N12" s="845" t="n">
        <v>29</v>
      </c>
      <c r="O12" s="845" t="n">
        <v>444</v>
      </c>
      <c r="P12" s="845" t="n">
        <v>1992</v>
      </c>
      <c r="Q12" s="845" t="n">
        <v>24886</v>
      </c>
      <c r="R12" s="845" t="n">
        <v>0</v>
      </c>
      <c r="S12" s="845" t="n">
        <v>0</v>
      </c>
      <c r="T12" s="845" t="n">
        <v>0</v>
      </c>
      <c r="U12" s="845" t="n">
        <v>604</v>
      </c>
      <c r="V12" s="847" t="n">
        <v>26270</v>
      </c>
      <c r="W12" s="99" t="n">
        <v>2021</v>
      </c>
    </row>
    <row r="13" ht="40.5" customFormat="1" customHeight="1" s="183">
      <c r="A13" s="99" t="n">
        <v>2022</v>
      </c>
      <c r="B13" s="841">
        <f>SUM(C13:J13)</f>
        <v/>
      </c>
      <c r="C13" s="846" t="n">
        <v>3705</v>
      </c>
      <c r="D13" s="845" t="n">
        <v>37373</v>
      </c>
      <c r="E13" s="845" t="n">
        <v>69</v>
      </c>
      <c r="F13" s="845" t="n">
        <v>262</v>
      </c>
      <c r="G13" s="845" t="n">
        <v>77</v>
      </c>
      <c r="H13" s="845" t="n">
        <v>27</v>
      </c>
      <c r="I13" s="846" t="n">
        <v>125</v>
      </c>
      <c r="J13" s="845" t="n">
        <v>611</v>
      </c>
      <c r="K13" s="845" t="n">
        <v>1171</v>
      </c>
      <c r="L13" s="845" t="n">
        <v>29370</v>
      </c>
      <c r="M13" s="845" t="n">
        <v>11110</v>
      </c>
      <c r="N13" s="845" t="n">
        <v>47</v>
      </c>
      <c r="O13" s="845" t="n">
        <v>551</v>
      </c>
      <c r="P13" s="845" t="n">
        <v>3267</v>
      </c>
      <c r="Q13" s="845" t="n">
        <v>38980</v>
      </c>
      <c r="R13" s="845" t="n">
        <v>2</v>
      </c>
      <c r="S13" s="848" t="n">
        <v>119</v>
      </c>
      <c r="T13" s="848" t="inlineStr">
        <is>
          <t>-</t>
        </is>
      </c>
      <c r="U13" s="845" t="n">
        <v>688</v>
      </c>
      <c r="V13" s="847" t="n">
        <v>41442</v>
      </c>
      <c r="W13" s="99" t="n">
        <v>2022</v>
      </c>
    </row>
    <row r="14" ht="40.5" customFormat="1" customHeight="1" s="183">
      <c r="A14" s="99" t="n">
        <v>2023</v>
      </c>
      <c r="B14" s="849" t="n">
        <v>28402</v>
      </c>
      <c r="C14" s="846" t="n">
        <v>2072</v>
      </c>
      <c r="D14" s="845" t="n">
        <v>24377</v>
      </c>
      <c r="E14" s="845" t="n">
        <v>59</v>
      </c>
      <c r="F14" s="845" t="n">
        <v>165</v>
      </c>
      <c r="G14" s="845" t="n">
        <v>50</v>
      </c>
      <c r="H14" s="845" t="n">
        <v>28</v>
      </c>
      <c r="I14" s="846" t="n">
        <v>134</v>
      </c>
      <c r="J14" s="845" t="n">
        <v>1517</v>
      </c>
      <c r="K14" s="845" t="n">
        <v>822</v>
      </c>
      <c r="L14" s="845" t="n">
        <v>20051</v>
      </c>
      <c r="M14" s="845" t="n">
        <v>7225</v>
      </c>
      <c r="N14" s="845" t="n">
        <v>55</v>
      </c>
      <c r="O14" s="845" t="n">
        <v>249</v>
      </c>
      <c r="P14" s="845" t="n">
        <v>2378</v>
      </c>
      <c r="Q14" s="845" t="n">
        <v>26024</v>
      </c>
      <c r="R14" s="845" t="n"/>
      <c r="S14" s="848" t="n"/>
      <c r="T14" s="848" t="n"/>
      <c r="U14" s="845" t="n">
        <v>468</v>
      </c>
      <c r="V14" s="847" t="n">
        <v>27934</v>
      </c>
      <c r="W14" s="99" t="n">
        <v>2023</v>
      </c>
    </row>
    <row r="15" ht="40.5" customFormat="1" customHeight="1" s="3" thickBot="1">
      <c r="A15" s="19" t="n">
        <v>2024</v>
      </c>
      <c r="B15" s="850">
        <f>SUM(C15:J15)</f>
        <v/>
      </c>
      <c r="C15" s="809" t="n">
        <v>2843</v>
      </c>
      <c r="D15" s="851" t="n">
        <v>21198</v>
      </c>
      <c r="E15" s="851" t="n">
        <v>54</v>
      </c>
      <c r="F15" s="851" t="n">
        <v>176</v>
      </c>
      <c r="G15" s="851" t="n">
        <v>66</v>
      </c>
      <c r="H15" s="851" t="n">
        <v>27</v>
      </c>
      <c r="I15" s="809" t="n">
        <v>145</v>
      </c>
      <c r="J15" s="851" t="n">
        <v>1626</v>
      </c>
      <c r="K15" s="851" t="n">
        <v>745</v>
      </c>
      <c r="L15" s="851" t="n">
        <v>18612</v>
      </c>
      <c r="M15" s="851" t="n">
        <v>6512</v>
      </c>
      <c r="N15" s="851" t="n">
        <v>22</v>
      </c>
      <c r="O15" s="851" t="n">
        <v>244</v>
      </c>
      <c r="P15" s="851" t="n">
        <v>2157</v>
      </c>
      <c r="Q15" s="851" t="n">
        <v>23974</v>
      </c>
      <c r="R15" s="851" t="n">
        <v>4</v>
      </c>
      <c r="S15" s="852" t="n"/>
      <c r="T15" s="852" t="n"/>
      <c r="U15" s="851" t="n">
        <v>379</v>
      </c>
      <c r="V15" s="853" t="n">
        <v>25756</v>
      </c>
      <c r="W15" s="19" t="n">
        <v>2024</v>
      </c>
    </row>
    <row r="16" ht="15" customHeight="1">
      <c r="A16" s="447" t="inlineStr">
        <is>
          <t>자료 : 고령경찰서</t>
        </is>
      </c>
      <c r="E16" s="693" t="n"/>
      <c r="F16" s="693" t="n"/>
      <c r="G16" s="693" t="n"/>
      <c r="H16" s="693" t="n"/>
      <c r="T16" s="25" t="n"/>
      <c r="V16" s="25" t="n"/>
    </row>
    <row r="17" ht="11.25" customHeight="1">
      <c r="A17" s="447" t="inlineStr">
        <is>
          <t>주 : 2021년부터 위반사항 하위 항목 일부삭제, 추월→기타 변경</t>
        </is>
      </c>
      <c r="E17" s="693" t="n"/>
      <c r="F17" s="693" t="n"/>
      <c r="G17" s="693" t="n"/>
      <c r="H17" s="693" t="n"/>
    </row>
    <row r="18" ht="35.1" customHeight="1">
      <c r="E18" s="693" t="n"/>
      <c r="F18" s="693" t="n"/>
      <c r="G18" s="693" t="n"/>
      <c r="H18" s="693" t="n"/>
    </row>
    <row r="19" ht="35.1" customHeight="1">
      <c r="E19" s="693" t="n"/>
      <c r="F19" s="693" t="n"/>
      <c r="G19" s="693" t="n"/>
      <c r="H19" s="693" t="n"/>
    </row>
  </sheetData>
  <mergeCells count="29">
    <mergeCell ref="B6:B10"/>
    <mergeCell ref="D8:D10"/>
    <mergeCell ref="M8:M10"/>
    <mergeCell ref="O8:O10"/>
    <mergeCell ref="U8:U10"/>
    <mergeCell ref="R8:R10"/>
    <mergeCell ref="G8:G10"/>
    <mergeCell ref="H8:H10"/>
    <mergeCell ref="T8:T10"/>
    <mergeCell ref="S6:V7"/>
    <mergeCell ref="J8:J10"/>
    <mergeCell ref="P6:R7"/>
    <mergeCell ref="W6:W10"/>
    <mergeCell ref="E8:E10"/>
    <mergeCell ref="V8:V10"/>
    <mergeCell ref="A3:W3"/>
    <mergeCell ref="K6:O7"/>
    <mergeCell ref="C6:J7"/>
    <mergeCell ref="S8:S10"/>
    <mergeCell ref="A6:A10"/>
    <mergeCell ref="Q8:Q10"/>
    <mergeCell ref="L8:L10"/>
    <mergeCell ref="A4:W4"/>
    <mergeCell ref="N8:N10"/>
    <mergeCell ref="I8:I10"/>
    <mergeCell ref="P8:P10"/>
    <mergeCell ref="K8:K10"/>
    <mergeCell ref="C8:C10"/>
    <mergeCell ref="F8:F10"/>
  </mergeCells>
  <pageMargins left="0.54" right="0.54" top="0.984251968503937" bottom="0.984251968503937" header="0.5118110236220472" footer="0.5118110236220472"/>
  <pageSetup orientation="portrait" paperSize="9" scale="43" horizontalDpi="300" verticalDpi="300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K18"/>
  <sheetViews>
    <sheetView showGridLines="0" view="pageBreakPreview" zoomScaleNormal="100" workbookViewId="0">
      <selection activeCell="Q17" sqref="Q17"/>
    </sheetView>
  </sheetViews>
  <sheetFormatPr baseColWidth="8" defaultRowHeight="30" customHeight="1"/>
  <cols>
    <col width="11.77734375" customWidth="1" style="45" min="1" max="6"/>
    <col width="8.88671875" customWidth="1" style="45" min="7" max="7"/>
    <col width="8.88671875" customWidth="1" style="45" min="8" max="16384"/>
  </cols>
  <sheetData>
    <row r="1" ht="15" customFormat="1" customHeight="1" s="447">
      <c r="A1" s="130" t="inlineStr">
        <is>
          <t>ⅩⅥ. 공공행정 및 사법</t>
        </is>
      </c>
      <c r="B1" s="131" t="n"/>
      <c r="C1" s="131" t="n"/>
      <c r="D1" s="131" t="n"/>
      <c r="E1" s="131" t="n"/>
      <c r="F1" s="132" t="n"/>
      <c r="G1" s="133" t="n"/>
      <c r="H1" s="133" t="n"/>
      <c r="I1" s="133" t="n"/>
      <c r="J1" s="133" t="n"/>
      <c r="K1" s="134" t="inlineStr">
        <is>
          <t>ⅩⅥ. Public Administration and Justice</t>
        </is>
      </c>
    </row>
    <row r="2" ht="15" customFormat="1" customHeight="1" s="447">
      <c r="A2" s="135" t="n"/>
      <c r="B2" s="52" t="n"/>
      <c r="C2" s="52" t="n"/>
      <c r="D2" s="52" t="n"/>
      <c r="E2" s="52" t="n"/>
      <c r="F2" s="4" t="n"/>
      <c r="K2" s="136" t="n"/>
    </row>
    <row r="3" ht="24.95" customFormat="1" customHeight="1" s="658">
      <c r="A3" s="518" t="inlineStr">
        <is>
          <t>24. 운전면허 소지자</t>
        </is>
      </c>
      <c r="K3" s="519" t="n"/>
    </row>
    <row r="4" ht="24.95" customFormat="1" customHeight="1" s="658">
      <c r="A4" s="518" t="inlineStr">
        <is>
          <t>24. Driver's License Holders</t>
        </is>
      </c>
      <c r="K4" s="519" t="n"/>
    </row>
    <row r="5" ht="15" customFormat="1" customHeight="1" s="640" thickBot="1">
      <c r="A5" s="137" t="inlineStr">
        <is>
          <t>단위 : 명</t>
        </is>
      </c>
      <c r="B5" s="53" t="n"/>
      <c r="C5" s="53" t="n"/>
      <c r="D5" s="53" t="n"/>
      <c r="E5" s="53" t="n"/>
      <c r="F5" s="44" t="n"/>
      <c r="K5" s="138" t="inlineStr">
        <is>
          <t>Unit : person</t>
        </is>
      </c>
    </row>
    <row r="6" ht="12.75" customFormat="1" customHeight="1" s="640">
      <c r="A6" s="854" t="inlineStr">
        <is>
          <t>연별 및 성별
Year &amp; gender</t>
        </is>
      </c>
      <c r="B6" s="667" t="inlineStr">
        <is>
          <t>총 수
Total</t>
        </is>
      </c>
      <c r="C6" s="672" t="inlineStr">
        <is>
          <t>1종
Type 1</t>
        </is>
      </c>
      <c r="D6" s="671" t="n"/>
      <c r="E6" s="533" t="n"/>
      <c r="F6" s="533" t="n"/>
      <c r="G6" s="163" t="n"/>
      <c r="H6" s="668" t="inlineStr">
        <is>
          <t>2종
Type 2</t>
        </is>
      </c>
      <c r="I6" s="673" t="n"/>
      <c r="J6" s="533" t="n"/>
      <c r="K6" s="674" t="n"/>
    </row>
    <row r="7" ht="12.75" customFormat="1" customHeight="1" s="640">
      <c r="A7" s="665" t="n"/>
      <c r="B7" s="410" t="n"/>
      <c r="C7" s="413" t="n"/>
      <c r="D7" s="663" t="inlineStr">
        <is>
          <t>대형
Heavy goods vehicle</t>
        </is>
      </c>
      <c r="E7" s="663" t="inlineStr">
        <is>
          <t>보통
Normal</t>
        </is>
      </c>
      <c r="F7" s="663" t="inlineStr">
        <is>
          <t>소형
Compact</t>
        </is>
      </c>
      <c r="G7" s="659" t="inlineStr">
        <is>
          <t>특수
Special</t>
        </is>
      </c>
      <c r="H7" s="413" t="n"/>
      <c r="I7" s="662" t="inlineStr">
        <is>
          <t>보통
Normal</t>
        </is>
      </c>
      <c r="J7" s="662" t="inlineStr">
        <is>
          <t>소형
Compact</t>
        </is>
      </c>
      <c r="K7" s="660" t="inlineStr">
        <is>
          <t>원동기
Motor</t>
        </is>
      </c>
    </row>
    <row r="8" ht="12.75" customFormat="1" customHeight="1" s="640">
      <c r="A8" s="665" t="n"/>
      <c r="B8" s="410" t="n"/>
      <c r="C8" s="413" t="n"/>
      <c r="D8" s="413" t="n"/>
      <c r="E8" s="413" t="n"/>
      <c r="F8" s="413" t="n"/>
      <c r="G8" s="410" t="n"/>
      <c r="H8" s="413" t="n"/>
      <c r="I8" s="413" t="n"/>
      <c r="J8" s="413" t="n"/>
      <c r="K8" s="544" t="n"/>
    </row>
    <row r="9" ht="12.75" customFormat="1" customHeight="1" s="640">
      <c r="A9" s="666" t="n"/>
      <c r="B9" s="411" t="n"/>
      <c r="C9" s="419" t="n"/>
      <c r="D9" s="419" t="n"/>
      <c r="E9" s="419" t="n"/>
      <c r="F9" s="419" t="n"/>
      <c r="G9" s="411" t="n"/>
      <c r="H9" s="419" t="n"/>
      <c r="I9" s="419" t="n"/>
      <c r="J9" s="419" t="n"/>
      <c r="K9" s="661" t="n"/>
    </row>
    <row r="10" ht="24.95" customFormat="1" customHeight="1" s="640">
      <c r="A10" s="164" t="n">
        <v>2020</v>
      </c>
      <c r="B10" s="740" t="n">
        <v>27691</v>
      </c>
      <c r="C10" s="740" t="n">
        <v>15609</v>
      </c>
      <c r="D10" s="740" t="n">
        <v>2101</v>
      </c>
      <c r="E10" s="740" t="n">
        <v>13033</v>
      </c>
      <c r="F10" s="740" t="n">
        <v>0</v>
      </c>
      <c r="G10" s="855" t="n">
        <v>475</v>
      </c>
      <c r="H10" s="855" t="n">
        <v>12082</v>
      </c>
      <c r="I10" s="855" t="n">
        <v>8454</v>
      </c>
      <c r="J10" s="855" t="n">
        <v>510</v>
      </c>
      <c r="K10" s="856" t="n">
        <v>3118</v>
      </c>
    </row>
    <row r="11" ht="24.95" customFormat="1" customHeight="1" s="640">
      <c r="A11" s="164" t="n">
        <v>2021</v>
      </c>
      <c r="B11" s="740" t="n">
        <v>27631</v>
      </c>
      <c r="C11" s="740" t="n">
        <v>15542</v>
      </c>
      <c r="D11" s="740" t="n">
        <v>2114</v>
      </c>
      <c r="E11" s="740" t="n">
        <v>12945</v>
      </c>
      <c r="F11" s="740" t="n">
        <v>0</v>
      </c>
      <c r="G11" s="855" t="n">
        <v>483</v>
      </c>
      <c r="H11" s="855" t="n">
        <v>12089</v>
      </c>
      <c r="I11" s="855" t="n">
        <v>8529</v>
      </c>
      <c r="J11" s="855" t="n">
        <v>525</v>
      </c>
      <c r="K11" s="856" t="n">
        <v>3035</v>
      </c>
    </row>
    <row r="12" ht="24.95" customFormat="1" customHeight="1" s="640">
      <c r="A12" s="164" t="n">
        <v>2022</v>
      </c>
      <c r="B12" s="740" t="n">
        <v>27838</v>
      </c>
      <c r="C12" s="740" t="n">
        <v>15661</v>
      </c>
      <c r="D12" s="740" t="n">
        <v>2163</v>
      </c>
      <c r="E12" s="740" t="n">
        <v>13012</v>
      </c>
      <c r="F12" s="740" t="n">
        <v>0</v>
      </c>
      <c r="G12" s="857" t="n">
        <v>486</v>
      </c>
      <c r="H12" s="857" t="n">
        <v>12177</v>
      </c>
      <c r="I12" s="857" t="n">
        <v>8672</v>
      </c>
      <c r="J12" s="857" t="n">
        <v>567</v>
      </c>
      <c r="K12" s="858" t="n">
        <v>2938</v>
      </c>
    </row>
    <row r="13" ht="24.95" customFormat="1" customHeight="1" s="640">
      <c r="A13" s="164" t="n">
        <v>2023</v>
      </c>
      <c r="B13" s="740" t="n">
        <v>28057</v>
      </c>
      <c r="C13" s="740" t="n">
        <v>15836</v>
      </c>
      <c r="D13" s="740" t="n">
        <v>2199</v>
      </c>
      <c r="E13" s="740" t="n">
        <v>13410</v>
      </c>
      <c r="F13" s="740" t="n">
        <v>0</v>
      </c>
      <c r="G13" s="857" t="n">
        <v>497</v>
      </c>
      <c r="H13" s="857" t="n">
        <v>12221</v>
      </c>
      <c r="I13" s="857" t="n">
        <v>8767</v>
      </c>
      <c r="J13" s="857" t="n">
        <v>594</v>
      </c>
      <c r="K13" s="858" t="n">
        <v>2860</v>
      </c>
    </row>
    <row r="14" ht="24.95" customFormat="1" customHeight="1" s="3">
      <c r="A14" s="165" t="n">
        <v>2024</v>
      </c>
      <c r="B14" s="859">
        <f>SUM(B16:B17)</f>
        <v/>
      </c>
      <c r="C14" s="859">
        <f>SUM(C16:C17)</f>
        <v/>
      </c>
      <c r="D14" s="859">
        <f>SUM(D16:D17)</f>
        <v/>
      </c>
      <c r="E14" s="859">
        <f>SUM(E16:E17)</f>
        <v/>
      </c>
      <c r="F14" s="859">
        <f>SUM(F16:F17)</f>
        <v/>
      </c>
      <c r="G14" s="860">
        <f>SUM(G16:G17)</f>
        <v/>
      </c>
      <c r="H14" s="860">
        <f>SUM(H16:H17)</f>
        <v/>
      </c>
      <c r="I14" s="860">
        <f>SUM(I16:I17)</f>
        <v/>
      </c>
      <c r="J14" s="860">
        <f>SUM(J16:J17)</f>
        <v/>
      </c>
      <c r="K14" s="861">
        <f>SUM(K16:K17)</f>
        <v/>
      </c>
    </row>
    <row r="15" ht="24.95" customFormat="1" customHeight="1" s="3">
      <c r="A15" s="166" t="n"/>
      <c r="B15" s="860" t="n"/>
      <c r="C15" s="860" t="n"/>
      <c r="D15" s="860" t="n"/>
      <c r="E15" s="860" t="n"/>
      <c r="F15" s="860" t="n"/>
      <c r="G15" s="860" t="n"/>
      <c r="H15" s="860" t="n"/>
      <c r="I15" s="860" t="n"/>
      <c r="J15" s="860" t="n"/>
      <c r="K15" s="861" t="n"/>
    </row>
    <row r="16" ht="24.95" customFormat="1" customHeight="1" s="111">
      <c r="A16" s="862" t="inlineStr">
        <is>
          <t>남 Male</t>
        </is>
      </c>
      <c r="B16" s="857">
        <f>SUM(C16,H16)</f>
        <v/>
      </c>
      <c r="C16" s="857">
        <f>SUM(D16:G16)</f>
        <v/>
      </c>
      <c r="D16" s="863" t="n">
        <v>2225</v>
      </c>
      <c r="E16" s="863" t="n">
        <v>10125</v>
      </c>
      <c r="F16" s="863" t="n"/>
      <c r="G16" s="863" t="n">
        <v>513</v>
      </c>
      <c r="H16" s="857">
        <f>SUM(I16:K16)</f>
        <v/>
      </c>
      <c r="I16" s="863" t="n">
        <v>3825</v>
      </c>
      <c r="J16" s="863" t="n">
        <v>609</v>
      </c>
      <c r="K16" s="864" t="n">
        <v>2342</v>
      </c>
    </row>
    <row r="17" ht="24.95" customFormat="1" customHeight="1" s="111" thickBot="1">
      <c r="A17" s="865" t="inlineStr">
        <is>
          <t>여 Female</t>
        </is>
      </c>
      <c r="B17" s="866">
        <f>SUM(C17,H17)</f>
        <v/>
      </c>
      <c r="C17" s="866">
        <f>SUM(D17:G17)</f>
        <v/>
      </c>
      <c r="D17" s="867" t="n">
        <v>52</v>
      </c>
      <c r="E17" s="867" t="n">
        <v>3289</v>
      </c>
      <c r="F17" s="867" t="n"/>
      <c r="G17" s="867" t="n">
        <v>5</v>
      </c>
      <c r="H17" s="866">
        <f>SUM(I17:K17)</f>
        <v/>
      </c>
      <c r="I17" s="867" t="n">
        <v>5262</v>
      </c>
      <c r="J17" s="867" t="n">
        <v>11</v>
      </c>
      <c r="K17" s="868" t="n">
        <v>415</v>
      </c>
    </row>
    <row r="18" ht="15" customFormat="1" customHeight="1" s="640" thickBot="1">
      <c r="A18" s="669" t="inlineStr">
        <is>
          <t>자료 : 고령경찰서</t>
        </is>
      </c>
      <c r="B18" s="670" t="n"/>
      <c r="C18" s="670" t="n"/>
      <c r="D18" s="670" t="n"/>
      <c r="E18" s="670" t="n"/>
      <c r="F18" s="670" t="n"/>
      <c r="G18" s="139" t="n"/>
      <c r="H18" s="139" t="n"/>
      <c r="I18" s="139" t="n"/>
      <c r="J18" s="139" t="n"/>
      <c r="K18" s="140" t="n"/>
    </row>
    <row r="19" ht="30" customFormat="1" customHeight="1" s="640"/>
    <row r="20" ht="30" customFormat="1" customHeight="1" s="640"/>
    <row r="21" ht="30" customFormat="1" customHeight="1" s="640"/>
    <row r="22" ht="30" customFormat="1" customHeight="1" s="640"/>
    <row r="23" ht="30" customFormat="1" customHeight="1" s="640"/>
    <row r="24" ht="30" customFormat="1" customHeight="1" s="640"/>
    <row r="25" ht="30" customFormat="1" customHeight="1" s="640"/>
    <row r="26" ht="30" customFormat="1" customHeight="1" s="640"/>
    <row r="27" ht="30" customFormat="1" customHeight="1" s="640"/>
    <row r="28" ht="30" customFormat="1" customHeight="1" s="640"/>
    <row r="29" ht="30" customFormat="1" customHeight="1" s="640"/>
    <row r="30" ht="30" customFormat="1" customHeight="1" s="640"/>
    <row r="31" ht="30" customFormat="1" customHeight="1" s="640"/>
    <row r="32" ht="30" customFormat="1" customHeight="1" s="640"/>
    <row r="33" ht="30" customFormat="1" customHeight="1" s="640"/>
    <row r="34" ht="30" customFormat="1" customHeight="1" s="640"/>
    <row r="35" ht="30" customFormat="1" customHeight="1" s="640"/>
    <row r="36" ht="30" customFormat="1" customHeight="1" s="640"/>
    <row r="37" ht="30" customFormat="1" customHeight="1" s="640"/>
  </sheetData>
  <mergeCells count="16">
    <mergeCell ref="A4:K4"/>
    <mergeCell ref="G7:G9"/>
    <mergeCell ref="A3:K3"/>
    <mergeCell ref="K7:K9"/>
    <mergeCell ref="I7:I9"/>
    <mergeCell ref="E7:E9"/>
    <mergeCell ref="F7:F9"/>
    <mergeCell ref="J7:J9"/>
    <mergeCell ref="A6:A9"/>
    <mergeCell ref="B6:B9"/>
    <mergeCell ref="D7:D9"/>
    <mergeCell ref="A18:F18"/>
    <mergeCell ref="H6:H9"/>
    <mergeCell ref="D6:F6"/>
    <mergeCell ref="C6:C9"/>
    <mergeCell ref="I6:K6"/>
  </mergeCells>
  <printOptions horizontalCentered="1" verticalCentered="1"/>
  <pageMargins left="0.1968503937007874" right="0.1968503937007874" top="0.1968503937007874" bottom="0.1968503937007874" header="0.5118110236220472" footer="0.5118110236220472"/>
  <pageSetup orientation="landscape" paperSize="9" scale="10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1998-06-20T00:43:17Z</dcterms:created>
  <dcterms:modified xmlns:dcterms="http://purl.org/dc/terms/" xmlns:xsi="http://www.w3.org/2001/XMLSchema-instance" xsi:type="dcterms:W3CDTF">2026-06-17T05:42:19Z</dcterms:modified>
  <cp:lastModifiedBy>USER</cp:lastModifiedBy>
  <cp:lastPrinted>2025-04-04T04:25:40Z</cp:lastPrinted>
</cp:coreProperties>
</file>