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comments/comment1.xml" ContentType="application/vnd.openxmlformats-officedocument.spreadsheetml.comments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720" tabRatio="600" firstSheet="0" activeTab="1" autoFilterDateGrouping="1"/>
  </bookViews>
  <sheets>
    <sheet xmlns:r="http://schemas.openxmlformats.org/officeDocument/2006/relationships" name="0.간지" sheetId="1" state="visible" r:id="rId1"/>
    <sheet xmlns:r="http://schemas.openxmlformats.org/officeDocument/2006/relationships" name="1.자동차등록" sheetId="2" state="visible" r:id="rId2"/>
    <sheet xmlns:r="http://schemas.openxmlformats.org/officeDocument/2006/relationships" name="2.업종별운수업체" sheetId="3" state="visible" r:id="rId3"/>
    <sheet xmlns:r="http://schemas.openxmlformats.org/officeDocument/2006/relationships" name="3.영업용" sheetId="4" state="visible" r:id="rId4"/>
    <sheet xmlns:r="http://schemas.openxmlformats.org/officeDocument/2006/relationships" name="4.천연가스버스현황" sheetId="5" state="visible" r:id="rId5"/>
    <sheet xmlns:r="http://schemas.openxmlformats.org/officeDocument/2006/relationships" name="5.자전거도로현황" sheetId="6" state="visible" r:id="rId6"/>
    <sheet xmlns:r="http://schemas.openxmlformats.org/officeDocument/2006/relationships" name="6.주차장" sheetId="7" state="visible" r:id="rId7"/>
    <sheet xmlns:r="http://schemas.openxmlformats.org/officeDocument/2006/relationships" name="7.관광사업체 등록" sheetId="8" state="visible" r:id="rId8"/>
    <sheet xmlns:r="http://schemas.openxmlformats.org/officeDocument/2006/relationships" name="8.주요관광지 방문객수" sheetId="9" state="visible" r:id="rId9"/>
    <sheet xmlns:r="http://schemas.openxmlformats.org/officeDocument/2006/relationships" name="9.지정(법정)관광지현황및방문객수" sheetId="10" state="visible" r:id="rId10"/>
    <sheet xmlns:r="http://schemas.openxmlformats.org/officeDocument/2006/relationships" name="10.관광숙박업 등록현황" sheetId="11" state="visible" r:id="rId11"/>
  </sheets>
  <externalReferences>
    <externalReference xmlns:r="http://schemas.openxmlformats.org/officeDocument/2006/relationships" r:id="rId12"/>
  </externalReferences>
  <definedNames>
    <definedName name="a">{"Book1"}</definedName>
    <definedName name="aa">[1]XL4Poppy!$C$31</definedName>
    <definedName name="Document_array">{"Book1"}</definedName>
    <definedName name="HTML_CodePage" hidden="1">949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ㅁ1">#REF!</definedName>
    <definedName name="Document_array" localSheetId="0">{"Book1"}</definedName>
    <definedName name="HTML_Control" localSheetId="0" hidden="1">{"'6.강수량'!$A$1:$O$37","'6.강수량'!$A$1:$C$1"}</definedName>
    <definedName name="_xlnm.Print_Area" localSheetId="0">'0.간지'!$A$1:$I$9</definedName>
    <definedName name="_xlnm.Print_Area" localSheetId="1">'1.자동차등록'!$A$1:$Y$29</definedName>
    <definedName name="Document_array" localSheetId="2">{"Book1"}</definedName>
    <definedName name="HTML_Control" localSheetId="2" hidden="1">{"'6.강수량'!$A$1:$O$37","'6.강수량'!$A$1:$C$1"}</definedName>
    <definedName name="_xlnm.Print_Area" localSheetId="2">'2.업종별운수업체'!$A$1:$X$16</definedName>
    <definedName name="a" localSheetId="4">{"Book1"}</definedName>
    <definedName name="Document_array" localSheetId="4">{"Book1"}</definedName>
    <definedName name="HTML_Control" localSheetId="4" hidden="1">{"'6.강수량'!$A$1:$O$37","'6.강수량'!$A$1:$C$1"}</definedName>
    <definedName name="_xlnm.Print_Area" localSheetId="4">'4.천연가스버스현황'!$A$1:$I$16</definedName>
    <definedName name="a" localSheetId="5">{"Book1"}</definedName>
    <definedName name="Document_array" localSheetId="5">{"Book1"}</definedName>
    <definedName name="HTML_Control" localSheetId="5" hidden="1">{"'6.강수량'!$A$1:$O$37","'6.강수량'!$A$1:$C$1"}</definedName>
    <definedName name="_xlnm.Print_Area" localSheetId="5">'5.자전거도로현황'!$A$1:$K$16</definedName>
    <definedName name="Document_array" localSheetId="7">{"Book1"}</definedName>
    <definedName name="HTML_Control" localSheetId="7" hidden="1">{"'6.강수량'!$A$1:$O$37","'6.강수량'!$A$1:$C$1"}</definedName>
    <definedName name="_xlnm.Print_Area" localSheetId="7">'7.관광사업체 등록'!$A$1:$AH$30</definedName>
    <definedName name="Document_array" localSheetId="8">{"Book1"}</definedName>
    <definedName name="HTML_Control" localSheetId="8" hidden="1">{"'6.강수량'!$A$1:$O$37","'6.강수량'!$A$1:$C$1"}</definedName>
    <definedName name="_xlnm.Print_Area" localSheetId="8">'8.주요관광지 방문객수'!$A$1:$F$31</definedName>
    <definedName name="_xlnm.Print_Area" localSheetId="9">'9.지정(법정)관광지현황및방문객수'!$A$1:$H$21</definedName>
    <definedName name="_xlnm.Print_Area" localSheetId="10">'10.관광숙박업 등록현황'!$A$1:$AL$15</definedName>
  </definedNames>
  <calcPr calcId="191029" fullCalcOnLoad="1"/>
</workbook>
</file>

<file path=xl/styles.xml><?xml version="1.0" encoding="utf-8"?>
<styleSheet xmlns="http://schemas.openxmlformats.org/spreadsheetml/2006/main">
  <numFmts count="25">
    <numFmt numFmtId="164" formatCode="#,##0_);[Red]\(#,##0\)"/>
    <numFmt numFmtId="165" formatCode="_-* #,##0_-;\-* #,##0_-;_-* &quot;-&quot;_-;_-@_-"/>
    <numFmt numFmtId="166" formatCode="_ * #,##0_ ;_ * \-#,##0_ ;_ * &quot;-&quot;_ ;_ @_ "/>
    <numFmt numFmtId="167" formatCode="0_ "/>
    <numFmt numFmtId="168" formatCode="_-* #,##0.0_-;\-* #,##0.0_-;_-* &quot;-&quot;?_-;_-@_-"/>
    <numFmt numFmtId="169" formatCode="&quot;₩&quot;#,##0.00;[Red]&quot;₩&quot;\-#,##0.00"/>
    <numFmt numFmtId="170" formatCode="_ &quot;₩&quot;* #,##0_ ;_ &quot;₩&quot;* \-#,##0_ ;_ &quot;₩&quot;* &quot;-&quot;_ ;_ @_ "/>
    <numFmt numFmtId="171" formatCode="&quot;$&quot;#,##0_);[Red]\(&quot;$&quot;#,##0\)"/>
    <numFmt numFmtId="172" formatCode="&quot;₩&quot;#,##0;[Red]&quot;₩&quot;\-#,##0"/>
    <numFmt numFmtId="173" formatCode="_ &quot;₩&quot;* #,##0.00_ ;_ &quot;₩&quot;* \-#,##0.00_ ;_ &quot;₩&quot;* &quot;-&quot;??_ ;_ @_ "/>
    <numFmt numFmtId="174" formatCode="&quot;$&quot;#,##0.00_);[Red]\(&quot;$&quot;#,##0.00\)"/>
    <numFmt numFmtId="175" formatCode="#,##0;[Red]&quot;-&quot;#,##0"/>
    <numFmt numFmtId="176" formatCode="#,##0.00;[Red]&quot;-&quot;#,##0.00"/>
    <numFmt numFmtId="177" formatCode="_ * #,##0.00_ ;_ * \-#,##0.00_ ;_ * &quot;-&quot;??_ ;_ @_ "/>
    <numFmt numFmtId="178" formatCode="&quot;₩&quot;#,##0;&quot;₩&quot;&quot;₩&quot;\-#,##0"/>
    <numFmt numFmtId="179" formatCode="_ * #,##0.00_ ;_ * \-#,##0.00_ ;_ * &quot;-&quot;_ ;_ @_ "/>
    <numFmt numFmtId="180" formatCode="&quot;₩&quot;#,##0.00;&quot;₩&quot;\-#,##0.00"/>
    <numFmt numFmtId="181" formatCode="_-[$€-2]* #,##0.00_-;\-[$€-2]* #,##0.00_-;_-[$€-2]* &quot;-&quot;??_-"/>
    <numFmt numFmtId="182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3" formatCode="&quot;₩&quot;#,##0;[Red]&quot;₩&quot;&quot;₩&quot;\-#,##0"/>
    <numFmt numFmtId="184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5" formatCode="&quot;R$&quot;#,##0_);[Red]\(&quot;R$&quot;#,##0\)"/>
    <numFmt numFmtId="18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8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</numFmts>
  <fonts count="71">
    <font>
      <name val="돋움"/>
      <charset val="129"/>
      <family val="3"/>
      <sz val="11"/>
    </font>
    <font>
      <name val="돋움"/>
      <charset val="129"/>
      <family val="3"/>
      <sz val="8"/>
    </font>
    <font>
      <name val="돋움"/>
      <charset val="129"/>
      <family val="3"/>
      <sz val="11"/>
    </font>
    <font>
      <name val="돋움"/>
      <charset val="129"/>
      <family val="3"/>
      <sz val="16"/>
    </font>
    <font>
      <name val="돋움"/>
      <charset val="129"/>
      <family val="3"/>
      <sz val="9"/>
    </font>
    <font>
      <name val="바탕체"/>
      <charset val="129"/>
      <family val="1"/>
      <sz val="12"/>
    </font>
    <font>
      <name val="바탕"/>
      <charset val="129"/>
      <family val="1"/>
      <sz val="8"/>
    </font>
    <font>
      <name val="돋움"/>
      <charset val="129"/>
      <family val="3"/>
      <b val="1"/>
      <sz val="9"/>
    </font>
    <font>
      <name val="바탕"/>
      <charset val="129"/>
      <family val="1"/>
      <sz val="10"/>
    </font>
    <font>
      <name val="돋움체"/>
      <charset val="129"/>
      <family val="3"/>
      <sz val="10"/>
    </font>
    <font>
      <name val="돋움"/>
      <charset val="129"/>
      <family val="3"/>
      <color indexed="10"/>
      <sz val="10"/>
    </font>
    <font>
      <name val="굴림체"/>
      <charset val="129"/>
      <family val="3"/>
      <sz val="10"/>
    </font>
    <font>
      <name val="돋움"/>
      <charset val="129"/>
      <family val="3"/>
      <color indexed="8"/>
      <sz val="10"/>
    </font>
    <font>
      <name val="돋움"/>
      <charset val="129"/>
      <family val="3"/>
      <color indexed="9"/>
      <sz val="10"/>
    </font>
    <font>
      <name val="돋움"/>
      <charset val="129"/>
      <family val="3"/>
      <b val="1"/>
      <color indexed="52"/>
      <sz val="10"/>
    </font>
    <font>
      <name val="Courier"/>
      <family val="3"/>
      <b val="1"/>
      <color indexed="8"/>
      <sz val="1"/>
    </font>
    <font>
      <name val="돋움"/>
      <charset val="129"/>
      <family val="3"/>
      <color indexed="20"/>
      <sz val="10"/>
    </font>
    <font>
      <name val="Courier"/>
      <family val="3"/>
      <color indexed="8"/>
      <sz val="1"/>
    </font>
    <font>
      <name val="뼻뮝"/>
      <charset val="129"/>
      <family val="3"/>
      <sz val="14"/>
    </font>
    <font>
      <name val="돋움"/>
      <charset val="129"/>
      <family val="3"/>
      <color indexed="60"/>
      <sz val="10"/>
    </font>
    <font>
      <name val="돋움"/>
      <charset val="129"/>
      <family val="3"/>
      <i val="1"/>
      <color indexed="23"/>
      <sz val="10"/>
    </font>
    <font>
      <name val="돋움"/>
      <charset val="129"/>
      <family val="3"/>
      <b val="1"/>
      <color indexed="9"/>
      <sz val="10"/>
    </font>
    <font>
      <name val="Arial"/>
      <family val="2"/>
      <sz val="10"/>
    </font>
    <font>
      <name val="돋움"/>
      <charset val="129"/>
      <family val="3"/>
      <color indexed="52"/>
      <sz val="10"/>
    </font>
    <font>
      <name val="돋움"/>
      <charset val="129"/>
      <family val="3"/>
      <b val="1"/>
      <color indexed="8"/>
      <sz val="10"/>
    </font>
    <font>
      <name val="돋움"/>
      <charset val="129"/>
      <family val="3"/>
      <color indexed="62"/>
      <sz val="10"/>
    </font>
    <font>
      <name val="돋움"/>
      <charset val="129"/>
      <family val="3"/>
      <b val="1"/>
      <color indexed="56"/>
      <sz val="15"/>
    </font>
    <font>
      <name val="돋움"/>
      <charset val="129"/>
      <family val="3"/>
      <b val="1"/>
      <color indexed="56"/>
      <sz val="13"/>
    </font>
    <font>
      <name val="돋움"/>
      <charset val="129"/>
      <family val="3"/>
      <b val="1"/>
      <color indexed="56"/>
      <sz val="11"/>
    </font>
    <font>
      <name val="돋움"/>
      <charset val="129"/>
      <family val="3"/>
      <color indexed="17"/>
      <sz val="10"/>
    </font>
    <font>
      <name val="돋움"/>
      <charset val="129"/>
      <family val="3"/>
      <b val="1"/>
      <color indexed="63"/>
      <sz val="10"/>
    </font>
    <font>
      <name val="ⓒoUAAA¨u"/>
      <charset val="129"/>
      <family val="1"/>
      <sz val="12"/>
    </font>
    <font>
      <name val="￥i￠￢￠?o"/>
      <charset val="129"/>
      <family val="3"/>
      <sz val="11"/>
    </font>
    <font>
      <name val="¹UAAA¼"/>
      <charset val="129"/>
      <family val="3"/>
      <sz val="12"/>
    </font>
    <font>
      <name val="System"/>
      <charset val="129"/>
      <family val="2"/>
      <sz val="12"/>
    </font>
    <font>
      <name val="Arial"/>
      <family val="2"/>
      <b val="1"/>
      <sz val="12"/>
    </font>
    <font>
      <name val="Arial"/>
      <family val="2"/>
      <b val="1"/>
      <sz val="18"/>
    </font>
    <font>
      <name val="Helv"/>
      <family val="2"/>
      <b val="1"/>
      <sz val="11"/>
    </font>
    <font>
      <name val="바탕체"/>
      <charset val="129"/>
      <family val="1"/>
      <sz val="8"/>
    </font>
    <font>
      <name val="바탕체"/>
      <charset val="129"/>
      <family val="1"/>
      <sz val="10"/>
    </font>
    <font>
      <name val="굴림체"/>
      <charset val="129"/>
      <family val="3"/>
      <sz val="11"/>
    </font>
    <font>
      <name val="뼻뮝"/>
      <charset val="129"/>
      <family val="3"/>
      <sz val="11"/>
    </font>
    <font>
      <name val="바탕"/>
      <charset val="129"/>
      <family val="1"/>
      <b val="1"/>
      <sz val="14"/>
    </font>
    <font>
      <name val="바탕"/>
      <charset val="129"/>
      <family val="1"/>
      <b val="1"/>
      <sz val="16"/>
    </font>
    <font>
      <name val="¸íÁ¶"/>
      <charset val="129"/>
      <family val="3"/>
      <sz val="12"/>
    </font>
    <font>
      <name val="¸iA¶"/>
      <charset val="129"/>
      <family val="3"/>
      <sz val="12"/>
    </font>
    <font>
      <name val="µ¸¿ò"/>
      <charset val="129"/>
      <family val="3"/>
      <sz val="11"/>
    </font>
    <font>
      <name val="¹ÙÅÁÃ¼"/>
      <charset val="129"/>
      <family val="1"/>
      <sz val="12"/>
    </font>
    <font>
      <name val="Geneva"/>
      <family val="2"/>
      <sz val="10"/>
    </font>
    <font>
      <name val="μ¸¿o"/>
      <charset val="129"/>
      <family val="3"/>
      <sz val="11"/>
    </font>
    <font>
      <name val="±¼¸²A¼"/>
      <charset val="129"/>
      <family val="3"/>
      <sz val="12"/>
    </font>
    <font>
      <name val="±¼¸²Ã¼"/>
      <charset val="129"/>
      <family val="3"/>
      <sz val="12"/>
    </font>
    <font>
      <name val="Helv"/>
      <family val="2"/>
      <b val="1"/>
      <sz val="10"/>
    </font>
    <font>
      <name val="Arial"/>
      <family val="2"/>
      <sz val="8"/>
    </font>
    <font>
      <name val="Helv"/>
      <family val="2"/>
      <b val="1"/>
      <sz val="12"/>
    </font>
    <font>
      <name val="굴림체"/>
      <charset val="129"/>
      <family val="3"/>
      <b val="1"/>
      <sz val="13"/>
      <u val="single"/>
    </font>
    <font>
      <name val="굴림체"/>
      <charset val="129"/>
      <family val="3"/>
      <sz val="12"/>
    </font>
    <font>
      <name val="돋움"/>
      <charset val="129"/>
      <family val="3"/>
      <b val="1"/>
      <color indexed="81"/>
      <sz val="14"/>
    </font>
    <font>
      <name val="Tahoma"/>
      <family val="2"/>
      <b val="1"/>
      <color indexed="81"/>
      <sz val="14"/>
    </font>
    <font>
      <name val="돋움"/>
      <charset val="129"/>
      <family val="3"/>
      <b val="1"/>
      <sz val="17"/>
    </font>
    <font>
      <name val="돋움"/>
      <charset val="129"/>
      <family val="3"/>
      <sz val="12"/>
    </font>
    <font>
      <name val="돋움"/>
      <charset val="129"/>
      <family val="3"/>
      <sz val="10"/>
    </font>
    <font>
      <name val="돋움"/>
      <charset val="129"/>
      <family val="3"/>
      <b val="1"/>
      <sz val="15"/>
    </font>
    <font>
      <name val="돋움"/>
      <charset val="129"/>
      <family val="3"/>
      <sz val="17"/>
    </font>
    <font>
      <name val="돋움"/>
      <charset val="129"/>
      <family val="3"/>
      <sz val="8.5"/>
    </font>
    <font>
      <name val="돋움"/>
      <charset val="129"/>
      <family val="3"/>
      <b val="1"/>
      <sz val="12"/>
    </font>
    <font>
      <name val="굴림"/>
      <charset val="129"/>
      <family val="3"/>
      <color indexed="8"/>
      <sz val="9"/>
    </font>
    <font>
      <name val="돋움"/>
      <charset val="129"/>
      <family val="3"/>
      <color rgb="FF000000"/>
      <sz val="11"/>
    </font>
    <font>
      <name val="돋움"/>
      <charset val="129"/>
      <family val="3"/>
      <color rgb="FFFF0000"/>
      <sz val="9"/>
    </font>
    <font>
      <name val="돋움"/>
      <charset val="129"/>
      <family val="3"/>
      <color theme="1"/>
      <sz val="9"/>
    </font>
    <font>
      <name val="돋움"/>
      <charset val="129"/>
      <family val="3"/>
      <b val="1"/>
      <color theme="1"/>
      <sz val="9"/>
    </font>
  </fonts>
  <fills count="27">
    <fill>
      <patternFill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/>
      <diagonal/>
    </border>
    <border>
      <left style="hair">
        <color indexed="8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 style="hair">
        <color indexed="64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64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hair">
        <color indexed="8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8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99">
    <xf numFmtId="0" fontId="2" fillId="0" borderId="0"/>
    <xf numFmtId="0" fontId="5" fillId="0" borderId="0"/>
    <xf numFmtId="0" fontId="12" fillId="2" borderId="0" applyAlignment="1">
      <alignment vertical="center"/>
    </xf>
    <xf numFmtId="0" fontId="12" fillId="3" borderId="0" applyAlignment="1">
      <alignment vertical="center"/>
    </xf>
    <xf numFmtId="0" fontId="12" fillId="4" borderId="0" applyAlignment="1">
      <alignment vertical="center"/>
    </xf>
    <xf numFmtId="0" fontId="12" fillId="5" borderId="0" applyAlignment="1">
      <alignment vertical="center"/>
    </xf>
    <xf numFmtId="0" fontId="12" fillId="6" borderId="0" applyAlignment="1">
      <alignment vertical="center"/>
    </xf>
    <xf numFmtId="0" fontId="12" fillId="7" borderId="0" applyAlignment="1">
      <alignment vertical="center"/>
    </xf>
    <xf numFmtId="0" fontId="12" fillId="8" borderId="0" applyAlignment="1">
      <alignment vertical="center"/>
    </xf>
    <xf numFmtId="0" fontId="12" fillId="9" borderId="0" applyAlignment="1">
      <alignment vertical="center"/>
    </xf>
    <xf numFmtId="0" fontId="12" fillId="10" borderId="0" applyAlignment="1">
      <alignment vertical="center"/>
    </xf>
    <xf numFmtId="0" fontId="12" fillId="5" borderId="0" applyAlignment="1">
      <alignment vertical="center"/>
    </xf>
    <xf numFmtId="0" fontId="12" fillId="8" borderId="0" applyAlignment="1">
      <alignment vertical="center"/>
    </xf>
    <xf numFmtId="0" fontId="12" fillId="11" borderId="0" applyAlignment="1">
      <alignment vertical="center"/>
    </xf>
    <xf numFmtId="0" fontId="13" fillId="12" borderId="0" applyAlignment="1">
      <alignment vertical="center"/>
    </xf>
    <xf numFmtId="0" fontId="13" fillId="9" borderId="0" applyAlignment="1">
      <alignment vertical="center"/>
    </xf>
    <xf numFmtId="0" fontId="13" fillId="10" borderId="0" applyAlignment="1">
      <alignment vertical="center"/>
    </xf>
    <xf numFmtId="0" fontId="13" fillId="13" borderId="0" applyAlignment="1">
      <alignment vertical="center"/>
    </xf>
    <xf numFmtId="0" fontId="13" fillId="14" borderId="0" applyAlignment="1">
      <alignment vertical="center"/>
    </xf>
    <xf numFmtId="0" fontId="13" fillId="15" borderId="0" applyAlignment="1">
      <alignment vertical="center"/>
    </xf>
    <xf numFmtId="0" fontId="31" fillId="0" borderId="0"/>
    <xf numFmtId="0" fontId="32" fillId="0" borderId="0"/>
    <xf numFmtId="169" fontId="44" fillId="0" borderId="0"/>
    <xf numFmtId="169" fontId="45" fillId="0" borderId="0"/>
    <xf numFmtId="170" fontId="46" fillId="0" borderId="0"/>
    <xf numFmtId="169" fontId="45" fillId="0" borderId="0"/>
    <xf numFmtId="170" fontId="46" fillId="0" borderId="0"/>
    <xf numFmtId="169" fontId="33" fillId="0" borderId="0"/>
    <xf numFmtId="169" fontId="47" fillId="0" borderId="0"/>
    <xf numFmtId="171" fontId="48" fillId="0" borderId="0"/>
    <xf numFmtId="171" fontId="48" fillId="0" borderId="0"/>
    <xf numFmtId="171" fontId="48" fillId="0" borderId="0"/>
    <xf numFmtId="171" fontId="48" fillId="0" borderId="0"/>
    <xf numFmtId="0" fontId="48" fillId="0" borderId="0"/>
    <xf numFmtId="0" fontId="48" fillId="0" borderId="0"/>
    <xf numFmtId="170" fontId="33" fillId="0" borderId="0"/>
    <xf numFmtId="170" fontId="47" fillId="0" borderId="0"/>
    <xf numFmtId="172" fontId="44" fillId="0" borderId="0"/>
    <xf numFmtId="172" fontId="45" fillId="0" borderId="0"/>
    <xf numFmtId="173" fontId="46" fillId="0" borderId="0"/>
    <xf numFmtId="172" fontId="45" fillId="0" borderId="0"/>
    <xf numFmtId="173" fontId="46" fillId="0" borderId="0"/>
    <xf numFmtId="172" fontId="33" fillId="0" borderId="0"/>
    <xf numFmtId="172" fontId="47" fillId="0" borderId="0"/>
    <xf numFmtId="174" fontId="48" fillId="0" borderId="0"/>
    <xf numFmtId="174" fontId="48" fillId="0" borderId="0"/>
    <xf numFmtId="174" fontId="48" fillId="0" borderId="0"/>
    <xf numFmtId="174" fontId="48" fillId="0" borderId="0"/>
    <xf numFmtId="0" fontId="48" fillId="0" borderId="0"/>
    <xf numFmtId="0" fontId="48" fillId="0" borderId="0"/>
    <xf numFmtId="173" fontId="33" fillId="0" borderId="0"/>
    <xf numFmtId="173" fontId="47" fillId="0" borderId="0"/>
    <xf numFmtId="173" fontId="33" fillId="0" borderId="0"/>
    <xf numFmtId="173" fontId="47" fillId="0" borderId="0"/>
    <xf numFmtId="0" fontId="33" fillId="0" borderId="0"/>
    <xf numFmtId="0" fontId="47" fillId="0" borderId="0"/>
    <xf numFmtId="0" fontId="31" fillId="0" borderId="0"/>
    <xf numFmtId="0" fontId="31" fillId="0" borderId="0"/>
    <xf numFmtId="175" fontId="44" fillId="0" borderId="0"/>
    <xf numFmtId="175" fontId="45" fillId="0" borderId="0"/>
    <xf numFmtId="166" fontId="46" fillId="0" borderId="0"/>
    <xf numFmtId="175" fontId="45" fillId="0" borderId="0"/>
    <xf numFmtId="166" fontId="46" fillId="0" borderId="0"/>
    <xf numFmtId="38" fontId="33" fillId="0" borderId="0"/>
    <xf numFmtId="38" fontId="47" fillId="0" borderId="0"/>
    <xf numFmtId="166" fontId="33" fillId="0" borderId="0"/>
    <xf numFmtId="166" fontId="47" fillId="0" borderId="0"/>
    <xf numFmtId="176" fontId="44" fillId="0" borderId="0"/>
    <xf numFmtId="176" fontId="45" fillId="0" borderId="0"/>
    <xf numFmtId="177" fontId="46" fillId="0" borderId="0"/>
    <xf numFmtId="176" fontId="45" fillId="0" borderId="0"/>
    <xf numFmtId="177" fontId="46" fillId="0" borderId="0"/>
    <xf numFmtId="40" fontId="33" fillId="0" borderId="0"/>
    <xf numFmtId="40" fontId="47" fillId="0" borderId="0"/>
    <xf numFmtId="177" fontId="33" fillId="0" borderId="0"/>
    <xf numFmtId="177" fontId="47" fillId="0" borderId="0"/>
    <xf numFmtId="177" fontId="33" fillId="0" borderId="0"/>
    <xf numFmtId="177" fontId="47" fillId="0" borderId="0"/>
    <xf numFmtId="0" fontId="33" fillId="0" borderId="0"/>
    <xf numFmtId="0" fontId="47" fillId="0" borderId="0"/>
    <xf numFmtId="0" fontId="34" fillId="0" borderId="0"/>
    <xf numFmtId="0" fontId="33" fillId="0" borderId="0"/>
    <xf numFmtId="0" fontId="44" fillId="0" borderId="0"/>
    <xf numFmtId="0" fontId="45" fillId="0" borderId="0"/>
    <xf numFmtId="0" fontId="46" fillId="0" borderId="0"/>
    <xf numFmtId="0" fontId="45" fillId="0" borderId="0"/>
    <xf numFmtId="0" fontId="47" fillId="0" borderId="0"/>
    <xf numFmtId="0" fontId="49" fillId="0" borderId="0"/>
    <xf numFmtId="0" fontId="46" fillId="0" borderId="0"/>
    <xf numFmtId="0" fontId="33" fillId="0" borderId="0"/>
    <xf numFmtId="0" fontId="47" fillId="0" borderId="0"/>
    <xf numFmtId="0" fontId="33" fillId="0" borderId="0"/>
    <xf numFmtId="0" fontId="47" fillId="0" borderId="0"/>
    <xf numFmtId="0" fontId="49" fillId="0" borderId="0"/>
    <xf numFmtId="0" fontId="46" fillId="0" borderId="0"/>
    <xf numFmtId="0" fontId="50" fillId="0" borderId="0"/>
    <xf numFmtId="0" fontId="51" fillId="0" borderId="0"/>
    <xf numFmtId="0" fontId="48" fillId="0" borderId="0"/>
    <xf numFmtId="0" fontId="48" fillId="0" borderId="0"/>
    <xf numFmtId="0" fontId="50" fillId="0" borderId="0"/>
    <xf numFmtId="0" fontId="51" fillId="0" borderId="0"/>
    <xf numFmtId="0" fontId="33" fillId="0" borderId="0"/>
    <xf numFmtId="0" fontId="47" fillId="0" borderId="0"/>
    <xf numFmtId="0" fontId="52" fillId="0" borderId="0"/>
    <xf numFmtId="166" fontId="22" fillId="0" borderId="0"/>
    <xf numFmtId="177" fontId="22" fillId="0" borderId="0"/>
    <xf numFmtId="3" fontId="22" fillId="0" borderId="0"/>
    <xf numFmtId="0" fontId="11" fillId="0" borderId="0"/>
    <xf numFmtId="178" fontId="2" fillId="0" borderId="0"/>
    <xf numFmtId="179" fontId="2" fillId="0" borderId="0"/>
    <xf numFmtId="180" fontId="2" fillId="0" borderId="0"/>
    <xf numFmtId="0" fontId="22" fillId="0" borderId="0"/>
    <xf numFmtId="181" fontId="5" fillId="0" borderId="0"/>
    <xf numFmtId="2" fontId="22" fillId="0" borderId="0"/>
    <xf numFmtId="38" fontId="53" fillId="16" borderId="0"/>
    <xf numFmtId="0" fontId="54" fillId="0" borderId="0" applyAlignment="1">
      <alignment horizontal="left"/>
    </xf>
    <xf numFmtId="0" fontId="35" fillId="0" borderId="1" applyAlignment="1">
      <alignment horizontal="left" vertical="center"/>
    </xf>
    <xf numFmtId="0" fontId="35" fillId="0" borderId="2" applyAlignment="1">
      <alignment horizontal="left" vertical="center"/>
    </xf>
    <xf numFmtId="0" fontId="36" fillId="0" borderId="0"/>
    <xf numFmtId="0" fontId="35" fillId="0" borderId="0"/>
    <xf numFmtId="0" fontId="36" fillId="0" borderId="0"/>
    <xf numFmtId="0" fontId="35" fillId="0" borderId="0"/>
    <xf numFmtId="10" fontId="53" fillId="16" borderId="3"/>
    <xf numFmtId="0" fontId="37" fillId="0" borderId="4"/>
    <xf numFmtId="0" fontId="5" fillId="0" borderId="0"/>
    <xf numFmtId="0" fontId="22" fillId="0" borderId="0"/>
    <xf numFmtId="10" fontId="22" fillId="0" borderId="0"/>
    <xf numFmtId="0" fontId="37" fillId="0" borderId="0"/>
    <xf numFmtId="0" fontId="55" fillId="0" borderId="0" applyAlignment="1">
      <alignment horizontal="centerContinuous" vertical="center"/>
    </xf>
    <xf numFmtId="0" fontId="56" fillId="16" borderId="0" applyAlignment="1">
      <alignment horizontal="center" vertical="center"/>
    </xf>
    <xf numFmtId="0" fontId="22" fillId="0" borderId="5"/>
    <xf numFmtId="0" fontId="38" fillId="0" borderId="6" applyAlignment="1">
      <alignment horizontal="left"/>
    </xf>
    <xf numFmtId="0" fontId="13" fillId="17" borderId="0" applyAlignment="1">
      <alignment vertical="center"/>
    </xf>
    <xf numFmtId="0" fontId="13" fillId="18" borderId="0" applyAlignment="1">
      <alignment vertical="center"/>
    </xf>
    <xf numFmtId="0" fontId="13" fillId="19" borderId="0" applyAlignment="1">
      <alignment vertical="center"/>
    </xf>
    <xf numFmtId="0" fontId="13" fillId="13" borderId="0" applyAlignment="1">
      <alignment vertical="center"/>
    </xf>
    <xf numFmtId="0" fontId="13" fillId="14" borderId="0" applyAlignment="1">
      <alignment vertical="center"/>
    </xf>
    <xf numFmtId="0" fontId="13" fillId="20" borderId="0" applyAlignment="1">
      <alignment vertical="center"/>
    </xf>
    <xf numFmtId="0" fontId="10" fillId="0" borderId="0" applyAlignment="1">
      <alignment vertical="center"/>
    </xf>
    <xf numFmtId="0" fontId="14" fillId="21" borderId="7" applyAlignment="1">
      <alignment vertical="center"/>
    </xf>
    <xf numFmtId="182" fontId="5" fillId="0" borderId="0" applyProtection="1">
      <protection locked="0" hidden="0"/>
    </xf>
    <xf numFmtId="0" fontId="15" fillId="0" borderId="0" applyProtection="1">
      <protection locked="0" hidden="0"/>
    </xf>
    <xf numFmtId="0" fontId="15" fillId="0" borderId="0" applyProtection="1">
      <protection locked="0" hidden="0"/>
    </xf>
    <xf numFmtId="0" fontId="16" fillId="3" borderId="0" applyAlignment="1">
      <alignment vertical="center"/>
    </xf>
    <xf numFmtId="0" fontId="17" fillId="0" borderId="0" applyProtection="1">
      <protection locked="0" hidden="0"/>
    </xf>
    <xf numFmtId="0" fontId="17" fillId="0" borderId="0" applyProtection="1">
      <protection locked="0" hidden="0"/>
    </xf>
    <xf numFmtId="40" fontId="18" fillId="0" borderId="0"/>
    <xf numFmtId="38" fontId="18" fillId="0" borderId="0"/>
    <xf numFmtId="0" fontId="5" fillId="22" borderId="8" applyAlignment="1">
      <alignment vertical="center"/>
    </xf>
    <xf numFmtId="0" fontId="18" fillId="0" borderId="0"/>
    <xf numFmtId="0" fontId="18" fillId="0" borderId="0"/>
    <xf numFmtId="0" fontId="8" fillId="0" borderId="0" applyAlignment="1">
      <alignment vertical="center"/>
    </xf>
    <xf numFmtId="9" fontId="40" fillId="16" borderId="0" applyAlignment="1">
      <alignment horizontal="right"/>
    </xf>
    <xf numFmtId="10" fontId="40" fillId="0" borderId="0" applyAlignment="1">
      <alignment horizontal="right"/>
    </xf>
    <xf numFmtId="9" fontId="2" fillId="0" borderId="0"/>
    <xf numFmtId="0" fontId="19" fillId="23" borderId="0" applyAlignment="1">
      <alignment vertical="center"/>
    </xf>
    <xf numFmtId="0" fontId="41" fillId="0" borderId="0"/>
    <xf numFmtId="0" fontId="20" fillId="0" borderId="0" applyAlignment="1">
      <alignment vertical="center"/>
    </xf>
    <xf numFmtId="0" fontId="21" fillId="24" borderId="9" applyAlignment="1">
      <alignment vertical="center"/>
    </xf>
    <xf numFmtId="183" fontId="22" fillId="0" borderId="0" applyAlignment="1">
      <alignment vertical="center"/>
    </xf>
    <xf numFmtId="166" fontId="5" fillId="0" borderId="0"/>
    <xf numFmtId="41" fontId="67" fillId="0" borderId="0"/>
    <xf numFmtId="41" fontId="2" fillId="0" borderId="0"/>
    <xf numFmtId="41" fontId="2" fillId="0" borderId="0"/>
    <xf numFmtId="166" fontId="5" fillId="0" borderId="0"/>
    <xf numFmtId="0" fontId="11" fillId="0" borderId="0"/>
    <xf numFmtId="0" fontId="23" fillId="0" borderId="10" applyAlignment="1">
      <alignment vertical="center"/>
    </xf>
    <xf numFmtId="0" fontId="24" fillId="0" borderId="11" applyAlignment="1">
      <alignment vertical="center"/>
    </xf>
    <xf numFmtId="0" fontId="25" fillId="7" borderId="7" applyAlignment="1">
      <alignment vertical="center"/>
    </xf>
    <xf numFmtId="4" fontId="17" fillId="0" borderId="0" applyProtection="1">
      <protection locked="0" hidden="0"/>
    </xf>
    <xf numFmtId="184" fontId="5" fillId="0" borderId="0" applyProtection="1">
      <protection locked="0" hidden="0"/>
    </xf>
    <xf numFmtId="0" fontId="42" fillId="0" borderId="0" applyAlignment="1">
      <alignment vertical="center"/>
    </xf>
    <xf numFmtId="0" fontId="3" fillId="0" borderId="0" applyAlignment="1">
      <alignment horizontal="centerContinuous" vertical="center"/>
    </xf>
    <xf numFmtId="0" fontId="26" fillId="0" borderId="12" applyAlignment="1">
      <alignment vertical="center"/>
    </xf>
    <xf numFmtId="0" fontId="27" fillId="0" borderId="13" applyAlignment="1">
      <alignment vertical="center"/>
    </xf>
    <xf numFmtId="0" fontId="28" fillId="0" borderId="14" applyAlignment="1">
      <alignment vertical="center"/>
    </xf>
    <xf numFmtId="0" fontId="28" fillId="0" borderId="0" applyAlignment="1">
      <alignment vertical="center"/>
    </xf>
    <xf numFmtId="0" fontId="29" fillId="4" borderId="0" applyAlignment="1">
      <alignment vertical="center"/>
    </xf>
    <xf numFmtId="0" fontId="30" fillId="21" borderId="15" applyAlignment="1">
      <alignment vertical="center"/>
    </xf>
    <xf numFmtId="41" fontId="2" fillId="0" borderId="0"/>
    <xf numFmtId="166" fontId="5" fillId="0" borderId="0"/>
    <xf numFmtId="166" fontId="5" fillId="0" borderId="0"/>
    <xf numFmtId="185" fontId="2" fillId="16" borderId="0" applyAlignment="1">
      <alignment horizontal="right"/>
    </xf>
    <xf numFmtId="0" fontId="5" fillId="0" borderId="0"/>
    <xf numFmtId="0" fontId="43" fillId="0" borderId="0" applyAlignment="1">
      <alignment vertical="center"/>
    </xf>
    <xf numFmtId="186" fontId="5" fillId="0" borderId="0" applyProtection="1">
      <protection locked="0" hidden="0"/>
    </xf>
    <xf numFmtId="0" fontId="2" fillId="0" borderId="0" applyAlignment="1">
      <alignment vertical="center"/>
    </xf>
    <xf numFmtId="0" fontId="2" fillId="0" borderId="0"/>
    <xf numFmtId="0" fontId="5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17" fillId="0" borderId="5" applyProtection="1">
      <protection locked="0" hidden="0"/>
    </xf>
    <xf numFmtId="187" fontId="5" fillId="0" borderId="0" applyProtection="1">
      <protection locked="0" hidden="0"/>
    </xf>
    <xf numFmtId="188" fontId="5" fillId="0" borderId="0" applyProtection="1">
      <protection locked="0" hidden="0"/>
    </xf>
  </cellStyleXfs>
  <cellXfs count="881">
    <xf numFmtId="0" fontId="0" fillId="0" borderId="0" pivotButton="0" quotePrefix="0" xfId="0"/>
    <xf numFmtId="0" fontId="4" fillId="16" borderId="0" applyAlignment="1" pivotButton="0" quotePrefix="0" xfId="192">
      <alignment horizontal="right" vertical="center"/>
    </xf>
    <xf numFmtId="0" fontId="4" fillId="16" borderId="0" applyAlignment="1" pivotButton="0" quotePrefix="0" xfId="192">
      <alignment horizontal="center" vertical="center"/>
    </xf>
    <xf numFmtId="164" fontId="4" fillId="16" borderId="0" applyAlignment="1" pivotButton="0" quotePrefix="0" xfId="192">
      <alignment horizontal="center" vertical="center"/>
    </xf>
    <xf numFmtId="0" fontId="4" fillId="16" borderId="0" applyAlignment="1" pivotButton="0" quotePrefix="0" xfId="192">
      <alignment horizontal="center" vertical="center"/>
    </xf>
    <xf numFmtId="49" fontId="39" fillId="16" borderId="0" applyAlignment="1" pivotButton="0" quotePrefix="0" xfId="193">
      <alignment horizontal="center" vertical="center"/>
    </xf>
    <xf numFmtId="0" fontId="39" fillId="16" borderId="0" applyAlignment="1" pivotButton="0" quotePrefix="0" xfId="193">
      <alignment horizontal="center" vertical="center"/>
    </xf>
    <xf numFmtId="49" fontId="5" fillId="16" borderId="0" applyAlignment="1" pivotButton="0" quotePrefix="0" xfId="193">
      <alignment horizontal="center" vertical="center"/>
    </xf>
    <xf numFmtId="0" fontId="5" fillId="16" borderId="0" applyAlignment="1" pivotButton="0" quotePrefix="0" xfId="193">
      <alignment horizontal="center" vertical="center"/>
    </xf>
    <xf numFmtId="165" fontId="7" fillId="25" borderId="0" applyAlignment="1" pivotButton="0" quotePrefix="0" xfId="192">
      <alignment horizontal="right" vertical="center"/>
    </xf>
    <xf numFmtId="0" fontId="4" fillId="16" borderId="16" applyAlignment="1" pivotButton="0" quotePrefix="0" xfId="180">
      <alignment horizontal="left" vertical="center"/>
    </xf>
    <xf numFmtId="0" fontId="1" fillId="16" borderId="16" applyAlignment="1" pivotButton="0" quotePrefix="0" xfId="192">
      <alignment horizontal="right" vertical="center"/>
    </xf>
    <xf numFmtId="0" fontId="1" fillId="16" borderId="16" applyAlignment="1" pivotButton="0" quotePrefix="0" xfId="180">
      <alignment horizontal="left" vertical="center"/>
    </xf>
    <xf numFmtId="165" fontId="7" fillId="26" borderId="0" applyAlignment="1" pivotButton="0" quotePrefix="0" xfId="192">
      <alignment horizontal="right" vertical="center"/>
    </xf>
    <xf numFmtId="165" fontId="7" fillId="26" borderId="17" applyAlignment="1" pivotButton="0" quotePrefix="0" xfId="192">
      <alignment horizontal="right" vertical="center"/>
    </xf>
    <xf numFmtId="0" fontId="1" fillId="16" borderId="16" applyAlignment="1" pivotButton="0" quotePrefix="0" xfId="192">
      <alignment horizontal="left" vertical="center"/>
    </xf>
    <xf numFmtId="0" fontId="1" fillId="16" borderId="0" applyAlignment="1" pivotButton="0" quotePrefix="0" xfId="192">
      <alignment horizontal="left" vertical="center"/>
    </xf>
    <xf numFmtId="0" fontId="4" fillId="16" borderId="0" applyAlignment="1" pivotButton="0" quotePrefix="0" xfId="192">
      <alignment horizontal="left" vertical="center"/>
    </xf>
    <xf numFmtId="0" fontId="4" fillId="16" borderId="0" applyAlignment="1" pivotButton="0" quotePrefix="0" xfId="192">
      <alignment horizontal="center" vertical="center"/>
    </xf>
    <xf numFmtId="0" fontId="4" fillId="16" borderId="0" applyAlignment="1" pivotButton="0" quotePrefix="0" xfId="192">
      <alignment horizontal="left" vertical="center"/>
    </xf>
    <xf numFmtId="0" fontId="59" fillId="16" borderId="0" applyAlignment="1" pivotButton="0" quotePrefix="0" xfId="191">
      <alignment horizontal="center" vertical="center"/>
    </xf>
    <xf numFmtId="0" fontId="4" fillId="16" borderId="0" applyAlignment="1" pivotButton="0" quotePrefix="0" xfId="191">
      <alignment horizontal="center" vertical="center"/>
    </xf>
    <xf numFmtId="165" fontId="7" fillId="16" borderId="0" applyAlignment="1" pivotButton="0" quotePrefix="0" xfId="191">
      <alignment horizontal="right" vertical="center"/>
    </xf>
    <xf numFmtId="0" fontId="4" fillId="16" borderId="16" applyAlignment="1" pivotButton="0" quotePrefix="0" xfId="191">
      <alignment vertical="center"/>
    </xf>
    <xf numFmtId="0" fontId="1" fillId="16" borderId="16" applyAlignment="1" pivotButton="0" quotePrefix="0" xfId="191">
      <alignment horizontal="right" vertical="center"/>
    </xf>
    <xf numFmtId="0" fontId="1" fillId="16" borderId="16" applyAlignment="1" pivotButton="0" quotePrefix="0" xfId="191">
      <alignment vertical="center"/>
    </xf>
    <xf numFmtId="0" fontId="1" fillId="16" borderId="16" applyAlignment="1" pivotButton="0" quotePrefix="0" xfId="191">
      <alignment horizontal="left" vertical="center"/>
    </xf>
    <xf numFmtId="0" fontId="1" fillId="16" borderId="0" applyAlignment="1" pivotButton="0" quotePrefix="0" xfId="191">
      <alignment horizontal="left" vertical="center"/>
    </xf>
    <xf numFmtId="0" fontId="4" fillId="16" borderId="0" applyAlignment="1" pivotButton="0" quotePrefix="0" xfId="191">
      <alignment horizontal="center" vertical="center"/>
    </xf>
    <xf numFmtId="164" fontId="4" fillId="16" borderId="0" applyAlignment="1" pivotButton="0" quotePrefix="0" xfId="191">
      <alignment horizontal="center" vertical="center"/>
    </xf>
    <xf numFmtId="0" fontId="4" fillId="16" borderId="0" applyAlignment="1" pivotButton="0" quotePrefix="0" xfId="191">
      <alignment horizontal="center" vertical="center"/>
    </xf>
    <xf numFmtId="0" fontId="60" fillId="16" borderId="0" applyAlignment="1" pivotButton="0" quotePrefix="0" xfId="191">
      <alignment horizontal="center" vertical="center"/>
    </xf>
    <xf numFmtId="0" fontId="60" fillId="16" borderId="0" applyAlignment="1" pivotButton="0" quotePrefix="0" xfId="191">
      <alignment horizontal="center" vertical="center"/>
    </xf>
    <xf numFmtId="164" fontId="60" fillId="16" borderId="0" applyAlignment="1" pivotButton="0" quotePrefix="0" xfId="191">
      <alignment horizontal="center" vertical="center"/>
    </xf>
    <xf numFmtId="0" fontId="4" fillId="16" borderId="0" applyAlignment="1" pivotButton="0" quotePrefix="0" xfId="191">
      <alignment vertical="center"/>
    </xf>
    <xf numFmtId="0" fontId="4" fillId="16" borderId="0" applyAlignment="1" pivotButton="0" quotePrefix="0" xfId="191">
      <alignment vertical="center"/>
    </xf>
    <xf numFmtId="0" fontId="4" fillId="16" borderId="0" applyAlignment="1" pivotButton="0" quotePrefix="0" xfId="191">
      <alignment horizontal="right" vertical="center"/>
    </xf>
    <xf numFmtId="0" fontId="4" fillId="16" borderId="0" applyAlignment="1" pivotButton="0" quotePrefix="0" xfId="191">
      <alignment horizontal="left" vertical="center"/>
    </xf>
    <xf numFmtId="0" fontId="4" fillId="0" borderId="0" applyAlignment="1" pivotButton="0" quotePrefix="0" xfId="0">
      <alignment vertical="top"/>
    </xf>
    <xf numFmtId="0" fontId="4" fillId="0" borderId="0" applyAlignment="1" pivotButton="0" quotePrefix="0" xfId="0">
      <alignment vertical="top"/>
    </xf>
    <xf numFmtId="0" fontId="4" fillId="0" borderId="0" applyAlignment="1" pivotButton="0" quotePrefix="0" xfId="0">
      <alignment horizontal="right" vertical="top"/>
    </xf>
    <xf numFmtId="0" fontId="61" fillId="0" borderId="0" pivotButton="0" quotePrefix="0" xfId="0"/>
    <xf numFmtId="0" fontId="61" fillId="0" borderId="0" pivotButton="0" quotePrefix="0" xfId="0"/>
    <xf numFmtId="0" fontId="4" fillId="16" borderId="0" applyAlignment="1" pivotButton="0" quotePrefix="0" xfId="0">
      <alignment horizontal="left"/>
    </xf>
    <xf numFmtId="0" fontId="4" fillId="16" borderId="0" applyAlignment="1" pivotButton="0" quotePrefix="0" xfId="0">
      <alignment horizontal="right"/>
    </xf>
    <xf numFmtId="0" fontId="61" fillId="0" borderId="0" pivotButton="0" quotePrefix="0" xfId="0"/>
    <xf numFmtId="0" fontId="61" fillId="0" borderId="0" pivotButton="0" quotePrefix="0" xfId="0"/>
    <xf numFmtId="0" fontId="61" fillId="0" borderId="0" applyAlignment="1" pivotButton="0" quotePrefix="0" xfId="0">
      <alignment vertical="center"/>
    </xf>
    <xf numFmtId="0" fontId="61" fillId="0" borderId="0" applyAlignment="1" pivotButton="0" quotePrefix="0" xfId="0">
      <alignment vertical="center"/>
    </xf>
    <xf numFmtId="0" fontId="4" fillId="16" borderId="18" applyAlignment="1" pivotButton="0" quotePrefix="0" xfId="0">
      <alignment vertical="center"/>
    </xf>
    <xf numFmtId="0" fontId="4" fillId="16" borderId="19" applyAlignment="1" pivotButton="0" quotePrefix="0" xfId="0">
      <alignment horizontal="center" vertical="center"/>
    </xf>
    <xf numFmtId="0" fontId="4" fillId="16" borderId="20" applyAlignment="1" pivotButton="0" quotePrefix="0" xfId="0">
      <alignment vertical="center"/>
    </xf>
    <xf numFmtId="165" fontId="4" fillId="25" borderId="0" applyAlignment="1" pivotButton="0" quotePrefix="0" xfId="162">
      <alignment horizontal="center" vertical="center"/>
    </xf>
    <xf numFmtId="165" fontId="4" fillId="0" borderId="0" applyAlignment="1" pivotButton="0" quotePrefix="0" xfId="162">
      <alignment horizontal="center" vertical="center"/>
    </xf>
    <xf numFmtId="165" fontId="7" fillId="25" borderId="0" applyAlignment="1" pivotButton="0" quotePrefix="0" xfId="162">
      <alignment horizontal="center" vertical="center"/>
    </xf>
    <xf numFmtId="0" fontId="4" fillId="25" borderId="4" applyAlignment="1" pivotButton="0" quotePrefix="0" xfId="0">
      <alignment horizontal="center" vertical="center"/>
    </xf>
    <xf numFmtId="0" fontId="7" fillId="25" borderId="4" applyAlignment="1" pivotButton="0" quotePrefix="0" xfId="0">
      <alignment horizontal="center" vertical="center"/>
    </xf>
    <xf numFmtId="165" fontId="7" fillId="25" borderId="4" applyAlignment="1" pivotButton="0" quotePrefix="0" xfId="162">
      <alignment horizontal="center" vertical="center"/>
    </xf>
    <xf numFmtId="0" fontId="4" fillId="0" borderId="0" applyAlignment="1" pivotButton="0" quotePrefix="0" xfId="0">
      <alignment vertical="center"/>
    </xf>
    <xf numFmtId="0" fontId="4" fillId="0" borderId="0" applyAlignment="1" pivotButton="0" quotePrefix="0" xfId="0">
      <alignment vertical="center"/>
    </xf>
    <xf numFmtId="0" fontId="61" fillId="0" borderId="0" applyAlignment="1" pivotButton="0" quotePrefix="0" xfId="0">
      <alignment horizontal="center"/>
    </xf>
    <xf numFmtId="0" fontId="61" fillId="0" borderId="0" applyAlignment="1" pivotButton="0" quotePrefix="0" xfId="0">
      <alignment horizontal="center"/>
    </xf>
    <xf numFmtId="0" fontId="61" fillId="0" borderId="0" pivotButton="0" quotePrefix="0" xfId="0"/>
    <xf numFmtId="0" fontId="61" fillId="0" borderId="0" pivotButton="0" quotePrefix="0" xfId="0"/>
    <xf numFmtId="0" fontId="61" fillId="0" borderId="0" pivotButton="0" quotePrefix="0" xfId="0"/>
    <xf numFmtId="0" fontId="4" fillId="0" borderId="0" applyAlignment="1" pivotButton="0" quotePrefix="0" xfId="0">
      <alignment vertical="center"/>
    </xf>
    <xf numFmtId="0" fontId="4" fillId="0" borderId="0" applyAlignment="1" pivotButton="0" quotePrefix="0" xfId="0">
      <alignment horizontal="right" vertical="center"/>
    </xf>
    <xf numFmtId="0" fontId="63" fillId="0" borderId="0" applyAlignment="1" pivotButton="0" quotePrefix="0" xfId="0">
      <alignment vertical="center"/>
    </xf>
    <xf numFmtId="0" fontId="4" fillId="16" borderId="0" applyAlignment="1" pivotButton="0" quotePrefix="0" xfId="0">
      <alignment horizontal="left" vertical="center" wrapText="1"/>
    </xf>
    <xf numFmtId="0" fontId="4" fillId="16" borderId="0" applyAlignment="1" pivotButton="0" quotePrefix="0" xfId="0">
      <alignment horizontal="left" vertical="center"/>
    </xf>
    <xf numFmtId="0" fontId="4" fillId="16" borderId="0" applyAlignment="1" pivotButton="0" quotePrefix="0" xfId="0">
      <alignment horizontal="right" vertical="center"/>
    </xf>
    <xf numFmtId="165" fontId="4" fillId="0" borderId="0" applyAlignment="1" pivotButton="0" quotePrefix="0" xfId="0">
      <alignment vertical="center"/>
    </xf>
    <xf numFmtId="0" fontId="4" fillId="0" borderId="21" applyAlignment="1" pivotButton="0" quotePrefix="0" xfId="160">
      <alignment horizontal="center" vertical="center" shrinkToFit="1"/>
    </xf>
    <xf numFmtId="0" fontId="4" fillId="0" borderId="17" applyAlignment="1" pivotButton="0" quotePrefix="1" xfId="160">
      <alignment horizontal="center" vertical="center" wrapText="1" shrinkToFit="1"/>
    </xf>
    <xf numFmtId="165" fontId="4" fillId="0" borderId="0" applyAlignment="1" pivotButton="0" quotePrefix="0" xfId="160">
      <alignment vertical="center" shrinkToFit="1"/>
    </xf>
    <xf numFmtId="165" fontId="4" fillId="25" borderId="0" applyAlignment="1" applyProtection="1" pivotButton="0" quotePrefix="0" xfId="0">
      <alignment horizontal="right" vertical="center"/>
      <protection locked="0" hidden="1"/>
    </xf>
    <xf numFmtId="3" fontId="4" fillId="0" borderId="0" applyAlignment="1" pivotButton="0" quotePrefix="0" xfId="0">
      <alignment vertical="center"/>
    </xf>
    <xf numFmtId="0" fontId="4" fillId="0" borderId="17" applyAlignment="1" pivotButton="0" quotePrefix="0" xfId="0">
      <alignment vertical="center" wrapText="1"/>
    </xf>
    <xf numFmtId="165" fontId="7" fillId="0" borderId="0" applyAlignment="1" pivotButton="0" quotePrefix="0" xfId="154">
      <alignment vertical="center"/>
    </xf>
    <xf numFmtId="165" fontId="4" fillId="0" borderId="0" applyAlignment="1" pivotButton="0" quotePrefix="0" xfId="154">
      <alignment vertical="center"/>
    </xf>
    <xf numFmtId="165" fontId="4" fillId="0" borderId="0" applyAlignment="1" pivotButton="0" quotePrefix="0" xfId="0">
      <alignment vertical="center"/>
    </xf>
    <xf numFmtId="165" fontId="4" fillId="0" borderId="0" applyAlignment="1" pivotButton="0" quotePrefix="0" xfId="154">
      <alignment vertical="center"/>
    </xf>
    <xf numFmtId="165" fontId="4" fillId="0" borderId="0" applyAlignment="1" pivotButton="0" quotePrefix="0" xfId="0">
      <alignment horizontal="right" vertical="center" shrinkToFit="1"/>
    </xf>
    <xf numFmtId="165" fontId="7" fillId="0" borderId="0" applyAlignment="1" pivotButton="0" quotePrefix="0" xfId="0">
      <alignment vertical="center" shrinkToFit="1"/>
    </xf>
    <xf numFmtId="0" fontId="4" fillId="0" borderId="21" applyAlignment="1" pivotButton="0" quotePrefix="0" xfId="0">
      <alignment vertical="center"/>
    </xf>
    <xf numFmtId="0" fontId="4" fillId="0" borderId="16" applyAlignment="1" pivotButton="0" quotePrefix="0" xfId="0">
      <alignment horizontal="left" vertical="center"/>
    </xf>
    <xf numFmtId="0" fontId="4" fillId="0" borderId="16" applyAlignment="1" pivotButton="0" quotePrefix="0" xfId="0">
      <alignment vertical="center"/>
    </xf>
    <xf numFmtId="0" fontId="4" fillId="0" borderId="0" applyAlignment="1" pivotButton="0" quotePrefix="0" xfId="0">
      <alignment vertical="center"/>
    </xf>
    <xf numFmtId="0" fontId="4" fillId="0" borderId="0" applyAlignment="1" pivotButton="0" quotePrefix="0" xfId="0">
      <alignment vertical="center" wrapText="1"/>
    </xf>
    <xf numFmtId="0" fontId="4" fillId="0" borderId="0" applyAlignment="1" pivotButton="0" quotePrefix="0" xfId="0">
      <alignment vertical="center"/>
    </xf>
    <xf numFmtId="0" fontId="59" fillId="16" borderId="0" applyAlignment="1" pivotButton="0" quotePrefix="0" xfId="0">
      <alignment vertical="center"/>
    </xf>
    <xf numFmtId="0" fontId="4" fillId="0" borderId="21" applyAlignment="1" pivotButton="0" quotePrefix="0" xfId="160">
      <alignment horizontal="center" vertical="center" shrinkToFit="1"/>
    </xf>
    <xf numFmtId="0" fontId="4" fillId="16" borderId="0" applyAlignment="1" pivotButton="0" quotePrefix="0" xfId="192">
      <alignment horizontal="left" vertical="center"/>
    </xf>
    <xf numFmtId="0" fontId="4" fillId="16" borderId="0" applyAlignment="1" pivotButton="0" quotePrefix="0" xfId="192">
      <alignment horizontal="right" vertical="center"/>
    </xf>
    <xf numFmtId="0" fontId="4" fillId="16" borderId="0" applyAlignment="1" pivotButton="0" quotePrefix="0" xfId="192">
      <alignment horizontal="left" vertical="center"/>
    </xf>
    <xf numFmtId="0" fontId="60" fillId="16" borderId="0" applyAlignment="1" pivotButton="0" quotePrefix="0" xfId="192">
      <alignment horizontal="center" vertical="center"/>
    </xf>
    <xf numFmtId="164" fontId="60" fillId="16" borderId="0" applyAlignment="1" pivotButton="0" quotePrefix="0" xfId="192">
      <alignment horizontal="center" vertical="center"/>
    </xf>
    <xf numFmtId="0" fontId="59" fillId="16" borderId="0" applyAlignment="1" pivotButton="0" quotePrefix="0" xfId="192">
      <alignment horizontal="center" vertical="center"/>
    </xf>
    <xf numFmtId="0" fontId="60" fillId="16" borderId="0" applyAlignment="1" pivotButton="0" quotePrefix="0" xfId="192">
      <alignment horizontal="center" vertical="center"/>
    </xf>
    <xf numFmtId="0" fontId="61" fillId="0" borderId="0" applyAlignment="1" pivotButton="0" quotePrefix="0" xfId="0">
      <alignment vertical="center"/>
    </xf>
    <xf numFmtId="0" fontId="4" fillId="16" borderId="4" applyAlignment="1" pivotButton="0" quotePrefix="0" xfId="0">
      <alignment horizontal="left" vertical="center"/>
    </xf>
    <xf numFmtId="0" fontId="61" fillId="0" borderId="4" applyAlignment="1" pivotButton="0" quotePrefix="0" xfId="0">
      <alignment vertical="center"/>
    </xf>
    <xf numFmtId="0" fontId="61" fillId="0" borderId="0" applyAlignment="1" pivotButton="0" quotePrefix="0" xfId="0">
      <alignment vertical="center" shrinkToFit="1"/>
    </xf>
    <xf numFmtId="0" fontId="4" fillId="0" borderId="0" applyAlignment="1" pivotButton="0" quotePrefix="0" xfId="0">
      <alignment vertical="center" shrinkToFit="1"/>
    </xf>
    <xf numFmtId="165" fontId="7" fillId="25" borderId="22" applyAlignment="1" pivotButton="0" quotePrefix="0" xfId="0">
      <alignment horizontal="center" vertical="center" shrinkToFit="1"/>
    </xf>
    <xf numFmtId="165" fontId="7" fillId="25" borderId="4" applyAlignment="1" pivotButton="0" quotePrefix="0" xfId="0">
      <alignment horizontal="center" vertical="center" shrinkToFit="1"/>
    </xf>
    <xf numFmtId="165" fontId="7" fillId="26" borderId="4" applyAlignment="1" pivotButton="0" quotePrefix="0" xfId="0">
      <alignment horizontal="center" vertical="center" shrinkToFit="1"/>
    </xf>
    <xf numFmtId="165" fontId="4" fillId="26" borderId="4" applyAlignment="1" pivotButton="0" quotePrefix="0" xfId="0">
      <alignment horizontal="right" vertical="center" shrinkToFit="1"/>
    </xf>
    <xf numFmtId="165" fontId="4" fillId="26" borderId="23" applyAlignment="1" pivotButton="0" quotePrefix="0" xfId="0">
      <alignment horizontal="right" vertical="center" shrinkToFit="1"/>
    </xf>
    <xf numFmtId="0" fontId="7" fillId="0" borderId="0" applyAlignment="1" pivotButton="0" quotePrefix="0" xfId="0">
      <alignment vertical="center"/>
    </xf>
    <xf numFmtId="0" fontId="61" fillId="0" borderId="0" applyAlignment="1" pivotButton="0" quotePrefix="0" xfId="0">
      <alignment vertical="center"/>
    </xf>
    <xf numFmtId="0" fontId="4" fillId="16" borderId="0" applyAlignment="1" applyProtection="1" pivotButton="0" quotePrefix="0" xfId="188">
      <alignment horizontal="left" vertical="center"/>
      <protection locked="1" hidden="1"/>
    </xf>
    <xf numFmtId="0" fontId="60" fillId="16" borderId="0" applyAlignment="1" applyProtection="1" pivotButton="0" quotePrefix="0" xfId="188">
      <alignment horizontal="center" vertical="center"/>
      <protection locked="1" hidden="1"/>
    </xf>
    <xf numFmtId="0" fontId="60" fillId="16" borderId="0" applyAlignment="1" applyProtection="1" pivotButton="0" quotePrefix="0" xfId="188">
      <alignment horizontal="center" vertical="center"/>
      <protection locked="1" hidden="1"/>
    </xf>
    <xf numFmtId="0" fontId="4" fillId="16" borderId="0" applyAlignment="1" applyProtection="1" pivotButton="0" quotePrefix="0" xfId="188">
      <alignment horizontal="right" vertical="center"/>
      <protection locked="1" hidden="1"/>
    </xf>
    <xf numFmtId="0" fontId="59" fillId="16" borderId="0" applyAlignment="1" applyProtection="1" pivotButton="0" quotePrefix="0" xfId="188">
      <alignment horizontal="center" vertical="center"/>
      <protection locked="1" hidden="1"/>
    </xf>
    <xf numFmtId="0" fontId="63" fillId="16" borderId="0" applyAlignment="1" applyProtection="1" pivotButton="0" quotePrefix="0" xfId="188">
      <alignment horizontal="center" vertical="center"/>
      <protection locked="1" hidden="1"/>
    </xf>
    <xf numFmtId="0" fontId="59" fillId="16" borderId="0" applyAlignment="1" applyProtection="1" pivotButton="0" quotePrefix="0" xfId="188">
      <alignment horizontal="center" vertical="center"/>
      <protection locked="1" hidden="1"/>
    </xf>
    <xf numFmtId="0" fontId="63" fillId="16" borderId="0" applyAlignment="1" applyProtection="1" pivotButton="0" quotePrefix="0" xfId="188">
      <alignment horizontal="center" vertical="center" shrinkToFit="1"/>
      <protection locked="1" hidden="1"/>
    </xf>
    <xf numFmtId="0" fontId="4" fillId="16" borderId="0" applyAlignment="1" applyProtection="1" pivotButton="0" quotePrefix="0" xfId="188">
      <alignment horizontal="left" vertical="center"/>
      <protection locked="1" hidden="1"/>
    </xf>
    <xf numFmtId="0" fontId="4" fillId="16" borderId="0" applyAlignment="1" applyProtection="1" pivotButton="0" quotePrefix="0" xfId="188">
      <alignment horizontal="right" vertical="center"/>
      <protection locked="1" hidden="1"/>
    </xf>
    <xf numFmtId="0" fontId="4" fillId="16" borderId="0" applyAlignment="1" applyProtection="1" pivotButton="0" quotePrefix="0" xfId="188">
      <alignment horizontal="center" vertical="center"/>
      <protection locked="1" hidden="1"/>
    </xf>
    <xf numFmtId="0" fontId="4" fillId="16" borderId="17" applyAlignment="1" applyProtection="1" pivotButton="0" quotePrefix="1" xfId="188">
      <alignment horizontal="center" vertical="center"/>
      <protection locked="1" hidden="1"/>
    </xf>
    <xf numFmtId="165" fontId="4" fillId="16" borderId="0" applyAlignment="1" applyProtection="1" pivotButton="0" quotePrefix="0" xfId="188">
      <alignment horizontal="right" vertical="center"/>
      <protection locked="1" hidden="1"/>
    </xf>
    <xf numFmtId="165" fontId="7" fillId="16" borderId="0" applyAlignment="1" applyProtection="1" pivotButton="0" quotePrefix="0" xfId="188">
      <alignment horizontal="center" vertical="center"/>
      <protection locked="1" hidden="1"/>
    </xf>
    <xf numFmtId="165" fontId="4" fillId="0" borderId="0" applyAlignment="1" applyProtection="1" pivotButton="0" quotePrefix="0" xfId="188">
      <alignment horizontal="center" vertical="center"/>
      <protection locked="0" hidden="0"/>
    </xf>
    <xf numFmtId="165" fontId="7" fillId="26" borderId="4" applyAlignment="1" applyProtection="1" pivotButton="0" quotePrefix="0" xfId="188">
      <alignment horizontal="right" vertical="center"/>
      <protection locked="0" hidden="0"/>
    </xf>
    <xf numFmtId="0" fontId="1" fillId="16" borderId="0" applyAlignment="1" applyProtection="1" pivotButton="0" quotePrefix="0" xfId="188">
      <alignment horizontal="left" vertical="center"/>
      <protection locked="0" hidden="0"/>
    </xf>
    <xf numFmtId="0" fontId="1" fillId="16" borderId="0" applyAlignment="1" applyProtection="1" pivotButton="0" quotePrefix="0" xfId="180">
      <alignment horizontal="left" vertical="center"/>
      <protection locked="1" hidden="1"/>
    </xf>
    <xf numFmtId="0" fontId="1" fillId="16" borderId="0" applyAlignment="1" applyProtection="1" pivotButton="0" quotePrefix="0" xfId="188">
      <alignment horizontal="right" vertical="center"/>
      <protection locked="1" hidden="1"/>
    </xf>
    <xf numFmtId="0" fontId="1" fillId="16" borderId="0" applyAlignment="1" applyProtection="1" pivotButton="0" quotePrefix="0" xfId="188">
      <alignment horizontal="left" vertical="center"/>
      <protection locked="1" hidden="1"/>
    </xf>
    <xf numFmtId="0" fontId="4" fillId="16" borderId="0" applyAlignment="1" applyProtection="1" pivotButton="0" quotePrefix="0" xfId="188">
      <alignment horizontal="left" vertical="center"/>
      <protection locked="0" hidden="0"/>
    </xf>
    <xf numFmtId="0" fontId="4" fillId="16" borderId="0" applyAlignment="1" applyProtection="1" pivotButton="0" quotePrefix="0" xfId="180">
      <alignment horizontal="left" vertical="center"/>
      <protection locked="0" hidden="0"/>
    </xf>
    <xf numFmtId="0" fontId="1" fillId="16" borderId="0" applyAlignment="1" applyProtection="1" pivotButton="0" quotePrefix="0" xfId="188">
      <alignment horizontal="left" vertical="center"/>
      <protection locked="0" hidden="0"/>
    </xf>
    <xf numFmtId="0" fontId="1" fillId="16" borderId="0" applyAlignment="1" applyProtection="1" pivotButton="0" quotePrefix="0" xfId="188">
      <alignment horizontal="right" vertical="center"/>
      <protection locked="1" hidden="1"/>
    </xf>
    <xf numFmtId="0" fontId="1" fillId="16" borderId="0" applyAlignment="1" applyProtection="1" pivotButton="0" quotePrefix="0" xfId="188">
      <alignment horizontal="left" vertical="center"/>
      <protection locked="1" hidden="1"/>
    </xf>
    <xf numFmtId="164" fontId="4" fillId="16" borderId="0" applyAlignment="1" applyProtection="1" pivotButton="0" quotePrefix="0" xfId="188">
      <alignment horizontal="center" vertical="center"/>
      <protection locked="1" hidden="1"/>
    </xf>
    <xf numFmtId="164" fontId="4" fillId="16" borderId="0" applyAlignment="1" applyProtection="1" pivotButton="0" quotePrefix="0" xfId="188">
      <alignment horizontal="center" vertical="center"/>
      <protection locked="1" hidden="1"/>
    </xf>
    <xf numFmtId="0" fontId="4" fillId="16" borderId="0" applyAlignment="1" applyProtection="1" pivotButton="0" quotePrefix="0" xfId="188">
      <alignment horizontal="center" vertical="center"/>
      <protection locked="1" hidden="1"/>
    </xf>
    <xf numFmtId="0" fontId="4" fillId="16" borderId="0" applyAlignment="1" applyProtection="1" pivotButton="0" quotePrefix="0" xfId="180">
      <alignment horizontal="center" vertical="center"/>
      <protection locked="1" hidden="1"/>
    </xf>
    <xf numFmtId="0" fontId="4" fillId="16" borderId="0" applyAlignment="1" applyProtection="1" pivotButton="0" quotePrefix="0" xfId="188">
      <alignment horizontal="center" vertical="center"/>
      <protection locked="1" hidden="1"/>
    </xf>
    <xf numFmtId="166" fontId="4" fillId="16" borderId="0" applyAlignment="1" applyProtection="1" pivotButton="0" quotePrefix="0" xfId="180">
      <alignment horizontal="center" vertical="center"/>
      <protection locked="1" hidden="1"/>
    </xf>
    <xf numFmtId="3" fontId="4" fillId="16" borderId="0" applyAlignment="1" applyProtection="1" pivotButton="0" quotePrefix="0" xfId="188">
      <alignment horizontal="center" vertical="center"/>
      <protection locked="1" hidden="1"/>
    </xf>
    <xf numFmtId="0" fontId="4" fillId="16" borderId="0" applyAlignment="1" applyProtection="1" pivotButton="0" quotePrefix="0" xfId="188">
      <alignment horizontal="center" vertical="center"/>
      <protection locked="1" hidden="1"/>
    </xf>
    <xf numFmtId="0" fontId="60" fillId="16" borderId="0" applyAlignment="1" applyProtection="1" pivotButton="0" quotePrefix="0" xfId="188">
      <alignment horizontal="center" vertical="center"/>
      <protection locked="1" hidden="1"/>
    </xf>
    <xf numFmtId="0" fontId="60" fillId="16" borderId="0" applyAlignment="1" applyProtection="1" pivotButton="0" quotePrefix="0" xfId="188">
      <alignment horizontal="center" vertical="center"/>
      <protection locked="1" hidden="1"/>
    </xf>
    <xf numFmtId="0" fontId="4" fillId="16" borderId="0" applyAlignment="1" applyProtection="1" pivotButton="0" quotePrefix="0" xfId="188">
      <alignment horizontal="left" vertical="center"/>
      <protection locked="1" hidden="1"/>
    </xf>
    <xf numFmtId="0" fontId="59" fillId="16" borderId="0" applyAlignment="1" applyProtection="1" pivotButton="0" quotePrefix="0" xfId="188">
      <alignment horizontal="center" vertical="center"/>
      <protection locked="1" hidden="1"/>
    </xf>
    <xf numFmtId="167" fontId="4" fillId="16" borderId="0" applyAlignment="1" applyProtection="1" pivotButton="0" quotePrefix="0" xfId="188">
      <alignment horizontal="left" vertical="center"/>
      <protection locked="1" hidden="1"/>
    </xf>
    <xf numFmtId="0" fontId="4" fillId="16" borderId="0" applyAlignment="1" pivotButton="0" quotePrefix="0" xfId="0">
      <alignment horizontal="right" vertical="center"/>
    </xf>
    <xf numFmtId="0" fontId="4" fillId="25" borderId="0" applyAlignment="1" pivotButton="0" quotePrefix="0" xfId="0">
      <alignment horizontal="right" vertical="center" shrinkToFit="1"/>
    </xf>
    <xf numFmtId="0" fontId="4" fillId="0" borderId="17" applyAlignment="1" applyProtection="1" pivotButton="0" quotePrefix="1" xfId="188">
      <alignment horizontal="center" vertical="center"/>
      <protection locked="1" hidden="1"/>
    </xf>
    <xf numFmtId="165" fontId="4" fillId="0" borderId="21" applyAlignment="1" applyProtection="1" pivotButton="0" quotePrefix="0" xfId="188">
      <alignment horizontal="right" vertical="center"/>
      <protection locked="1" hidden="1"/>
    </xf>
    <xf numFmtId="168" fontId="4" fillId="0" borderId="0" applyAlignment="1" applyProtection="1" pivotButton="0" quotePrefix="0" xfId="188">
      <alignment horizontal="right" vertical="center"/>
      <protection locked="1" hidden="1"/>
    </xf>
    <xf numFmtId="168" fontId="4" fillId="0" borderId="0" applyAlignment="1" applyProtection="1" pivotButton="0" quotePrefix="1" xfId="188">
      <alignment horizontal="center" vertical="center"/>
      <protection locked="0" hidden="0"/>
    </xf>
    <xf numFmtId="168" fontId="4" fillId="0" borderId="0" applyAlignment="1" applyProtection="1" pivotButton="0" quotePrefix="0" xfId="188">
      <alignment horizontal="center" vertical="center"/>
      <protection locked="0" hidden="0"/>
    </xf>
    <xf numFmtId="0" fontId="4" fillId="0" borderId="0" applyAlignment="1" pivotButton="0" quotePrefix="0" xfId="0">
      <alignment horizontal="right" vertical="center" shrinkToFit="1"/>
    </xf>
    <xf numFmtId="165" fontId="7" fillId="16" borderId="22" applyAlignment="1" applyProtection="1" pivotButton="0" quotePrefix="0" xfId="188">
      <alignment horizontal="right" vertical="center"/>
      <protection locked="1" hidden="1"/>
    </xf>
    <xf numFmtId="0" fontId="1" fillId="16" borderId="0" applyAlignment="1" applyProtection="1" pivotButton="0" quotePrefix="0" xfId="180">
      <alignment horizontal="left" vertical="center"/>
      <protection locked="0" hidden="0"/>
    </xf>
    <xf numFmtId="164" fontId="4" fillId="16" borderId="0" applyAlignment="1" applyProtection="1" pivotButton="0" quotePrefix="0" xfId="188">
      <alignment horizontal="center" vertical="center"/>
      <protection locked="0" hidden="0"/>
    </xf>
    <xf numFmtId="164" fontId="4" fillId="16" borderId="0" applyAlignment="1" applyProtection="1" pivotButton="0" quotePrefix="0" xfId="188">
      <alignment horizontal="center" vertical="center"/>
      <protection locked="0" hidden="0"/>
    </xf>
    <xf numFmtId="0" fontId="4" fillId="16" borderId="0" applyAlignment="1" applyProtection="1" pivotButton="0" quotePrefix="0" xfId="188">
      <alignment horizontal="center" vertical="center"/>
      <protection locked="0" hidden="0"/>
    </xf>
    <xf numFmtId="0" fontId="7" fillId="0" borderId="0" applyAlignment="1" pivotButton="0" quotePrefix="0" xfId="0">
      <alignment vertical="center"/>
    </xf>
    <xf numFmtId="165" fontId="7" fillId="25" borderId="21" applyAlignment="1" pivotButton="0" quotePrefix="0" xfId="0">
      <alignment vertical="center" shrinkToFit="1"/>
    </xf>
    <xf numFmtId="165" fontId="7" fillId="25" borderId="17" applyAlignment="1" pivotButton="0" quotePrefix="0" xfId="0">
      <alignment vertical="center" shrinkToFit="1"/>
    </xf>
    <xf numFmtId="165" fontId="4" fillId="25" borderId="21" applyAlignment="1" pivotButton="0" quotePrefix="0" xfId="0">
      <alignment vertical="center" shrinkToFit="1"/>
    </xf>
    <xf numFmtId="165" fontId="4" fillId="26" borderId="17" applyAlignment="1" pivotButton="0" quotePrefix="0" xfId="187">
      <alignment vertical="center" shrinkToFit="1"/>
    </xf>
    <xf numFmtId="165" fontId="4" fillId="26" borderId="4" applyAlignment="1" pivotButton="0" quotePrefix="0" xfId="187">
      <alignment vertical="center" shrinkToFit="1"/>
    </xf>
    <xf numFmtId="165" fontId="4" fillId="26" borderId="23" applyAlignment="1" pivotButton="0" quotePrefix="0" xfId="187">
      <alignment vertical="center" shrinkToFit="1"/>
    </xf>
    <xf numFmtId="0" fontId="4" fillId="0" borderId="16" applyAlignment="1" pivotButton="0" quotePrefix="0" xfId="0">
      <alignment horizontal="right" vertical="center"/>
    </xf>
    <xf numFmtId="0" fontId="4" fillId="0" borderId="0" applyAlignment="1" pivotButton="0" quotePrefix="0" xfId="0">
      <alignment horizontal="right" vertical="center"/>
    </xf>
    <xf numFmtId="0" fontId="4" fillId="16" borderId="0" applyAlignment="1" pivotButton="0" quotePrefix="0" xfId="0">
      <alignment horizontal="left" vertical="center"/>
    </xf>
    <xf numFmtId="0" fontId="63" fillId="0" borderId="0" applyAlignment="1" pivotButton="0" quotePrefix="0" xfId="0">
      <alignment vertical="center"/>
    </xf>
    <xf numFmtId="0" fontId="59" fillId="16" borderId="0" applyAlignment="1" pivotButton="0" quotePrefix="0" xfId="0">
      <alignment horizontal="center" vertical="center"/>
    </xf>
    <xf numFmtId="0" fontId="63" fillId="16" borderId="0" applyAlignment="1" pivotButton="0" quotePrefix="0" xfId="0">
      <alignment horizontal="center" vertical="center"/>
    </xf>
    <xf numFmtId="0" fontId="61" fillId="0" borderId="0" applyAlignment="1" pivotButton="0" quotePrefix="0" xfId="195">
      <alignment vertical="center" shrinkToFit="1"/>
    </xf>
    <xf numFmtId="165" fontId="4" fillId="25" borderId="21" applyAlignment="1" pivotButton="0" quotePrefix="0" xfId="195">
      <alignment vertical="center" shrinkToFit="1"/>
    </xf>
    <xf numFmtId="165" fontId="7" fillId="25" borderId="21" applyAlignment="1" pivotButton="0" quotePrefix="0" xfId="195">
      <alignment vertical="center" shrinkToFit="1"/>
    </xf>
    <xf numFmtId="165" fontId="4" fillId="26" borderId="21" applyAlignment="1" pivotButton="0" quotePrefix="0" xfId="195">
      <alignment vertical="center" shrinkToFit="1"/>
    </xf>
    <xf numFmtId="165" fontId="4" fillId="26" borderId="22" applyAlignment="1" pivotButton="0" quotePrefix="0" xfId="195">
      <alignment vertical="center" shrinkToFit="1"/>
    </xf>
    <xf numFmtId="165" fontId="4" fillId="26" borderId="4" applyAlignment="1" pivotButton="0" quotePrefix="0" xfId="195">
      <alignment vertical="center" shrinkToFit="1"/>
    </xf>
    <xf numFmtId="165" fontId="4" fillId="26" borderId="23" applyAlignment="1" pivotButton="0" quotePrefix="0" xfId="195">
      <alignment vertical="center" shrinkToFit="1"/>
    </xf>
    <xf numFmtId="0" fontId="4" fillId="25" borderId="16" applyAlignment="1" pivotButton="0" quotePrefix="0" xfId="195">
      <alignment vertical="center"/>
    </xf>
    <xf numFmtId="0" fontId="4" fillId="25" borderId="0" applyAlignment="1" pivotButton="0" quotePrefix="0" xfId="195">
      <alignment vertical="center"/>
    </xf>
    <xf numFmtId="0" fontId="4" fillId="25" borderId="0" applyAlignment="1" pivotButton="0" quotePrefix="0" xfId="195">
      <alignment vertical="center"/>
    </xf>
    <xf numFmtId="0" fontId="4" fillId="0" borderId="0" applyAlignment="1" pivotButton="0" quotePrefix="0" xfId="195">
      <alignment vertical="center"/>
    </xf>
    <xf numFmtId="0" fontId="68" fillId="25" borderId="0" applyAlignment="1" pivotButton="0" quotePrefix="0" xfId="195">
      <alignment vertical="center"/>
    </xf>
    <xf numFmtId="0" fontId="4" fillId="25" borderId="0" applyAlignment="1" pivotButton="0" quotePrefix="0" xfId="195">
      <alignment vertical="center" wrapText="1"/>
    </xf>
    <xf numFmtId="0" fontId="2" fillId="25" borderId="0" applyAlignment="1" pivotButton="0" quotePrefix="0" xfId="195">
      <alignment vertical="center"/>
    </xf>
    <xf numFmtId="0" fontId="2" fillId="25" borderId="0" applyAlignment="1" pivotButton="0" quotePrefix="0" xfId="195">
      <alignment vertical="center"/>
    </xf>
    <xf numFmtId="0" fontId="4" fillId="25" borderId="0" applyAlignment="1" pivotButton="0" quotePrefix="0" xfId="195">
      <alignment vertical="center"/>
    </xf>
    <xf numFmtId="0" fontId="2" fillId="25" borderId="0" applyAlignment="1" pivotButton="0" quotePrefix="0" xfId="195">
      <alignment vertical="center"/>
    </xf>
    <xf numFmtId="0" fontId="2" fillId="0" borderId="0" applyAlignment="1" pivotButton="0" quotePrefix="0" xfId="195">
      <alignment vertical="center"/>
    </xf>
    <xf numFmtId="0" fontId="2" fillId="0" borderId="0" applyAlignment="1" pivotButton="0" quotePrefix="0" xfId="195">
      <alignment vertical="center"/>
    </xf>
    <xf numFmtId="0" fontId="2" fillId="0" borderId="0" applyAlignment="1" pivotButton="0" quotePrefix="0" xfId="195">
      <alignment vertical="center"/>
    </xf>
    <xf numFmtId="0" fontId="4" fillId="0" borderId="0" applyAlignment="1" pivotButton="0" quotePrefix="0" xfId="195">
      <alignment vertical="center"/>
    </xf>
    <xf numFmtId="0" fontId="2" fillId="0" borderId="0" applyAlignment="1" pivotButton="0" quotePrefix="0" xfId="195">
      <alignment vertical="center"/>
    </xf>
    <xf numFmtId="0" fontId="4" fillId="16" borderId="0" applyAlignment="1" pivotButton="0" quotePrefix="0" xfId="195">
      <alignment horizontal="right" vertical="center"/>
    </xf>
    <xf numFmtId="0" fontId="4" fillId="25" borderId="0" applyAlignment="1" pivotButton="0" quotePrefix="0" xfId="0">
      <alignment horizontal="center" vertical="center"/>
    </xf>
    <xf numFmtId="165" fontId="4" fillId="0" borderId="21" applyAlignment="1" pivotButton="0" quotePrefix="0" xfId="162">
      <alignment horizontal="center" vertical="center"/>
    </xf>
    <xf numFmtId="0" fontId="4" fillId="0" borderId="0" applyAlignment="1" pivotButton="0" quotePrefix="0" xfId="0">
      <alignment horizontal="center" vertical="center"/>
    </xf>
    <xf numFmtId="165" fontId="7" fillId="0" borderId="21" applyAlignment="1" pivotButton="0" quotePrefix="0" xfId="162">
      <alignment horizontal="center" vertical="center"/>
    </xf>
    <xf numFmtId="0" fontId="4" fillId="0" borderId="21" applyAlignment="1" pivotButton="0" quotePrefix="0" xfId="0">
      <alignment vertical="center"/>
    </xf>
    <xf numFmtId="165" fontId="4" fillId="25" borderId="21" applyAlignment="1" pivotButton="0" quotePrefix="0" xfId="0">
      <alignment horizontal="center" vertical="center"/>
    </xf>
    <xf numFmtId="0" fontId="4" fillId="25" borderId="0" applyAlignment="1" pivotButton="0" quotePrefix="0" xfId="0">
      <alignment vertical="center"/>
    </xf>
    <xf numFmtId="0" fontId="4" fillId="0" borderId="0" applyAlignment="1" pivotButton="0" quotePrefix="0" xfId="0">
      <alignment horizontal="left" vertical="center"/>
    </xf>
    <xf numFmtId="0" fontId="4" fillId="0" borderId="0" applyAlignment="1" pivotButton="0" quotePrefix="0" xfId="0">
      <alignment horizontal="center" vertical="center"/>
    </xf>
    <xf numFmtId="0" fontId="4" fillId="0" borderId="0" applyAlignment="1" pivotButton="0" quotePrefix="0" xfId="0">
      <alignment horizontal="center" vertical="center"/>
    </xf>
    <xf numFmtId="0" fontId="7" fillId="0" borderId="0" applyAlignment="1" pivotButton="0" quotePrefix="0" xfId="0">
      <alignment vertical="center"/>
    </xf>
    <xf numFmtId="165" fontId="4" fillId="0" borderId="0" applyAlignment="1" pivotButton="0" quotePrefix="0" xfId="160">
      <alignment vertical="center" shrinkToFit="1"/>
    </xf>
    <xf numFmtId="165" fontId="4" fillId="0" borderId="0" applyAlignment="1" applyProtection="1" pivotButton="0" quotePrefix="0" xfId="0">
      <alignment horizontal="right" vertical="center"/>
      <protection locked="0" hidden="1"/>
    </xf>
    <xf numFmtId="165" fontId="4" fillId="25" borderId="0" applyAlignment="1" pivotButton="0" quotePrefix="0" xfId="192">
      <alignment horizontal="right" vertical="center"/>
    </xf>
    <xf numFmtId="165" fontId="4" fillId="25" borderId="17" applyAlignment="1" pivotButton="0" quotePrefix="0" xfId="192">
      <alignment horizontal="right" vertical="center"/>
    </xf>
    <xf numFmtId="165" fontId="4" fillId="25" borderId="17" applyAlignment="1" pivotButton="0" quotePrefix="0" xfId="0">
      <alignment horizontal="right" vertical="center" shrinkToFit="1"/>
    </xf>
    <xf numFmtId="165" fontId="4" fillId="25" borderId="0" applyAlignment="1" applyProtection="1" pivotButton="0" quotePrefix="0" xfId="188">
      <alignment horizontal="right" vertical="center"/>
      <protection locked="0" hidden="0"/>
    </xf>
    <xf numFmtId="168" fontId="4" fillId="25" borderId="0" applyAlignment="1" applyProtection="1" pivotButton="0" quotePrefix="1" xfId="188">
      <alignment horizontal="center" vertical="center"/>
      <protection locked="0" hidden="0"/>
    </xf>
    <xf numFmtId="168" fontId="4" fillId="25" borderId="0" applyAlignment="1" applyProtection="1" pivotButton="0" quotePrefix="0" xfId="188">
      <alignment horizontal="center" vertical="center"/>
      <protection locked="0" hidden="0"/>
    </xf>
    <xf numFmtId="0" fontId="4" fillId="16" borderId="0" applyAlignment="1" pivotButton="0" quotePrefix="0" xfId="191">
      <alignment horizontal="right" vertical="center"/>
    </xf>
    <xf numFmtId="165" fontId="4" fillId="25" borderId="17" applyAlignment="1" pivotButton="0" quotePrefix="0" xfId="191">
      <alignment horizontal="right" vertical="center"/>
    </xf>
    <xf numFmtId="165" fontId="7" fillId="25" borderId="0" applyAlignment="1" pivotButton="0" quotePrefix="0" xfId="191">
      <alignment horizontal="right" vertical="center"/>
    </xf>
    <xf numFmtId="165" fontId="4" fillId="26" borderId="0" applyAlignment="1" pivotButton="0" quotePrefix="0" xfId="195">
      <alignment vertical="center" shrinkToFit="1"/>
    </xf>
    <xf numFmtId="166" fontId="69" fillId="26" borderId="0" applyAlignment="1" applyProtection="1" pivotButton="0" quotePrefix="0" xfId="164">
      <alignment horizontal="right" vertical="center"/>
      <protection locked="0" hidden="1"/>
    </xf>
    <xf numFmtId="165" fontId="7" fillId="26" borderId="0" applyAlignment="1" pivotButton="0" quotePrefix="0" xfId="162">
      <alignment horizontal="right" vertical="center"/>
    </xf>
    <xf numFmtId="165" fontId="7" fillId="26" borderId="4" applyAlignment="1" pivotButton="0" quotePrefix="0" xfId="162">
      <alignment horizontal="right" vertical="center"/>
    </xf>
    <xf numFmtId="0" fontId="7" fillId="16" borderId="17" applyAlignment="1" pivotButton="0" quotePrefix="1" xfId="191">
      <alignment horizontal="center" vertical="center"/>
    </xf>
    <xf numFmtId="0" fontId="7" fillId="25" borderId="17" applyAlignment="1" pivotButton="0" quotePrefix="1" xfId="191">
      <alignment horizontal="center" vertical="center"/>
    </xf>
    <xf numFmtId="0" fontId="7" fillId="16" borderId="0" applyAlignment="1" pivotButton="0" quotePrefix="0" xfId="191">
      <alignment horizontal="center" vertical="center"/>
    </xf>
    <xf numFmtId="0" fontId="4" fillId="25" borderId="17" applyAlignment="1" pivotButton="0" quotePrefix="0" xfId="0">
      <alignment horizontal="center" vertical="center" shrinkToFit="1"/>
    </xf>
    <xf numFmtId="165" fontId="4" fillId="25" borderId="21" applyAlignment="1" pivotButton="0" quotePrefix="0" xfId="0">
      <alignment horizontal="center" vertical="center" shrinkToFit="1"/>
    </xf>
    <xf numFmtId="165" fontId="4" fillId="25" borderId="0" applyAlignment="1" applyProtection="1" pivotButton="0" quotePrefix="0" xfId="188">
      <alignment horizontal="center" vertical="center"/>
      <protection locked="1" hidden="1"/>
    </xf>
    <xf numFmtId="0" fontId="4" fillId="25" borderId="17" applyAlignment="1" applyProtection="1" pivotButton="0" quotePrefix="1" xfId="188">
      <alignment horizontal="center" vertical="center"/>
      <protection locked="1" hidden="1"/>
    </xf>
    <xf numFmtId="165" fontId="4" fillId="25" borderId="21" applyAlignment="1" applyProtection="1" pivotButton="0" quotePrefix="0" xfId="188">
      <alignment horizontal="right" vertical="center"/>
      <protection locked="1" hidden="1"/>
    </xf>
    <xf numFmtId="168" fontId="4" fillId="25" borderId="0" applyAlignment="1" applyProtection="1" pivotButton="0" quotePrefix="0" xfId="188">
      <alignment horizontal="right" vertical="center"/>
      <protection locked="1" hidden="1"/>
    </xf>
    <xf numFmtId="168" fontId="4" fillId="25" borderId="0" applyAlignment="1" applyProtection="1" pivotButton="0" quotePrefix="1" xfId="188">
      <alignment horizontal="right" vertical="center"/>
      <protection locked="0" hidden="0"/>
    </xf>
    <xf numFmtId="168" fontId="4" fillId="25" borderId="0" applyAlignment="1" applyProtection="1" pivotButton="0" quotePrefix="0" xfId="188">
      <alignment horizontal="right" vertical="center"/>
      <protection locked="0" hidden="0"/>
    </xf>
    <xf numFmtId="165" fontId="4" fillId="25" borderId="0" applyAlignment="1" pivotButton="0" quotePrefix="0" xfId="162">
      <alignment horizontal="right" vertical="center"/>
    </xf>
    <xf numFmtId="0" fontId="4" fillId="16" borderId="17" applyAlignment="1" pivotButton="0" quotePrefix="1" xfId="191">
      <alignment horizontal="center" vertical="center"/>
    </xf>
    <xf numFmtId="0" fontId="4" fillId="25" borderId="17" applyAlignment="1" pivotButton="0" quotePrefix="1" xfId="191">
      <alignment horizontal="center" vertical="center"/>
    </xf>
    <xf numFmtId="0" fontId="4" fillId="0" borderId="17" applyAlignment="1" pivotButton="0" quotePrefix="0" xfId="0">
      <alignment horizontal="center" vertical="center" shrinkToFit="1"/>
    </xf>
    <xf numFmtId="0" fontId="4" fillId="25" borderId="21" applyAlignment="1" pivotButton="0" quotePrefix="0" xfId="0">
      <alignment vertical="center" shrinkToFit="1"/>
    </xf>
    <xf numFmtId="0" fontId="4" fillId="0" borderId="0" applyAlignment="1" pivotButton="0" quotePrefix="0" xfId="195">
      <alignment vertical="center" shrinkToFit="1"/>
    </xf>
    <xf numFmtId="0" fontId="4" fillId="16" borderId="17" applyAlignment="1" pivotButton="0" quotePrefix="0" xfId="195">
      <alignment horizontal="center" vertical="center" shrinkToFit="1"/>
    </xf>
    <xf numFmtId="0" fontId="4" fillId="16" borderId="24" applyAlignment="1" pivotButton="0" quotePrefix="0" xfId="0">
      <alignment vertical="center" shrinkToFit="1"/>
    </xf>
    <xf numFmtId="0" fontId="4" fillId="16" borderId="23" applyAlignment="1" pivotButton="0" quotePrefix="0" xfId="195">
      <alignment horizontal="center" vertical="center" shrinkToFit="1"/>
    </xf>
    <xf numFmtId="0" fontId="4" fillId="16" borderId="25" applyAlignment="1" pivotButton="0" quotePrefix="0" xfId="0">
      <alignment vertical="center" shrinkToFit="1"/>
    </xf>
    <xf numFmtId="0" fontId="4" fillId="0" borderId="17" applyAlignment="1" pivotButton="0" quotePrefix="0" xfId="0">
      <alignment horizontal="center" vertical="center"/>
    </xf>
    <xf numFmtId="166" fontId="69" fillId="26" borderId="0" applyAlignment="1" applyProtection="1" pivotButton="0" quotePrefix="0" xfId="164">
      <alignment vertical="center"/>
      <protection locked="0" hidden="1"/>
    </xf>
    <xf numFmtId="165" fontId="4" fillId="0" borderId="0" applyAlignment="1" pivotButton="0" quotePrefix="0" xfId="0">
      <alignment horizontal="center" vertical="center"/>
    </xf>
    <xf numFmtId="165" fontId="4" fillId="25" borderId="0" applyAlignment="1" pivotButton="0" quotePrefix="0" xfId="0">
      <alignment vertical="center"/>
    </xf>
    <xf numFmtId="0" fontId="4" fillId="0" borderId="23" applyAlignment="1" pivotButton="0" quotePrefix="0" xfId="0">
      <alignment horizontal="center" vertical="center"/>
    </xf>
    <xf numFmtId="0" fontId="7" fillId="0" borderId="17" applyAlignment="1" pivotButton="0" quotePrefix="0" xfId="0">
      <alignment horizontal="center" vertical="center"/>
    </xf>
    <xf numFmtId="0" fontId="4" fillId="0" borderId="0" applyAlignment="1" pivotButton="0" quotePrefix="0" xfId="0">
      <alignment horizontal="center" vertical="center" shrinkToFit="1"/>
    </xf>
    <xf numFmtId="0" fontId="4" fillId="25" borderId="0" applyAlignment="1" pivotButton="0" quotePrefix="0" xfId="0">
      <alignment horizontal="center" vertical="center"/>
    </xf>
    <xf numFmtId="0" fontId="7" fillId="25" borderId="0" applyAlignment="1" pivotButton="0" quotePrefix="0" xfId="0">
      <alignment horizontal="center" vertical="center"/>
    </xf>
    <xf numFmtId="0" fontId="7" fillId="0" borderId="23" applyAlignment="1" pivotButton="0" quotePrefix="0" xfId="0">
      <alignment horizontal="center" vertical="center"/>
    </xf>
    <xf numFmtId="0" fontId="4" fillId="0" borderId="4" applyAlignment="1" pivotButton="0" quotePrefix="0" xfId="0">
      <alignment horizontal="center" vertical="center" shrinkToFit="1"/>
    </xf>
    <xf numFmtId="0" fontId="4" fillId="0" borderId="17" applyAlignment="1" pivotButton="0" quotePrefix="0" xfId="0">
      <alignment horizontal="center" vertical="center" wrapText="1"/>
    </xf>
    <xf numFmtId="166" fontId="66" fillId="26" borderId="0" applyAlignment="1" applyProtection="1" pivotButton="0" quotePrefix="0" xfId="160">
      <alignment horizontal="right" vertical="center"/>
      <protection locked="0" hidden="1"/>
    </xf>
    <xf numFmtId="166" fontId="69" fillId="26" borderId="0" applyAlignment="1" applyProtection="1" pivotButton="0" quotePrefix="0" xfId="160">
      <alignment horizontal="right" vertical="center"/>
      <protection locked="0" hidden="1"/>
    </xf>
    <xf numFmtId="165" fontId="69" fillId="26" borderId="0" applyAlignment="1" applyProtection="1" pivotButton="0" quotePrefix="0" xfId="0">
      <alignment horizontal="right" vertical="center"/>
      <protection locked="0" hidden="1"/>
    </xf>
    <xf numFmtId="0" fontId="4" fillId="0" borderId="21" applyAlignment="1" pivotButton="0" quotePrefix="0" xfId="0">
      <alignment horizontal="center" vertical="center"/>
    </xf>
    <xf numFmtId="166" fontId="69" fillId="26" borderId="0" applyAlignment="1" applyProtection="1" pivotButton="0" quotePrefix="0" xfId="160">
      <alignment horizontal="right" vertical="center"/>
      <protection locked="0" hidden="1"/>
    </xf>
    <xf numFmtId="0" fontId="4" fillId="0" borderId="23" applyAlignment="1" pivotButton="0" quotePrefix="0" xfId="0">
      <alignment horizontal="center" vertical="center" wrapText="1"/>
    </xf>
    <xf numFmtId="166" fontId="69" fillId="26" borderId="4" applyAlignment="1" applyProtection="1" pivotButton="0" quotePrefix="0" xfId="160">
      <alignment horizontal="right" vertical="center"/>
      <protection locked="0" hidden="1"/>
    </xf>
    <xf numFmtId="165" fontId="69" fillId="26" borderId="4" applyAlignment="1" applyProtection="1" pivotButton="0" quotePrefix="0" xfId="0">
      <alignment horizontal="right" vertical="center"/>
      <protection locked="0" hidden="1"/>
    </xf>
    <xf numFmtId="0" fontId="4" fillId="0" borderId="22" applyAlignment="1" pivotButton="0" quotePrefix="0" xfId="0">
      <alignment horizontal="center" vertical="center"/>
    </xf>
    <xf numFmtId="0" fontId="7" fillId="16" borderId="17" applyAlignment="1" pivotButton="0" quotePrefix="1" xfId="192">
      <alignment horizontal="center" vertical="center"/>
    </xf>
    <xf numFmtId="165" fontId="7" fillId="0" borderId="0" applyAlignment="1" pivotButton="0" quotePrefix="0" xfId="192">
      <alignment horizontal="right" vertical="center"/>
    </xf>
    <xf numFmtId="0" fontId="7" fillId="16" borderId="0" applyAlignment="1" pivotButton="0" quotePrefix="1" xfId="192">
      <alignment horizontal="center" vertical="center"/>
    </xf>
    <xf numFmtId="0" fontId="7" fillId="16" borderId="0" applyAlignment="1" pivotButton="0" quotePrefix="0" xfId="192">
      <alignment horizontal="center" vertical="center"/>
    </xf>
    <xf numFmtId="0" fontId="7" fillId="0" borderId="23" applyAlignment="1" pivotButton="0" quotePrefix="0" xfId="0">
      <alignment horizontal="center" vertical="center" shrinkToFit="1"/>
    </xf>
    <xf numFmtId="165" fontId="4" fillId="26" borderId="0" applyAlignment="1" pivotButton="0" quotePrefix="0" xfId="0">
      <alignment horizontal="right" vertical="center" shrinkToFit="1"/>
    </xf>
    <xf numFmtId="165" fontId="7" fillId="0" borderId="4" applyAlignment="1" pivotButton="0" quotePrefix="0" xfId="0">
      <alignment vertical="center" shrinkToFit="1"/>
    </xf>
    <xf numFmtId="0" fontId="7" fillId="0" borderId="4" applyAlignment="1" pivotButton="0" quotePrefix="0" xfId="0">
      <alignment horizontal="center" vertical="center" shrinkToFit="1"/>
    </xf>
    <xf numFmtId="0" fontId="7" fillId="16" borderId="23" applyAlignment="1" applyProtection="1" pivotButton="0" quotePrefix="0" xfId="188">
      <alignment horizontal="center" vertical="center"/>
      <protection locked="1" hidden="1"/>
    </xf>
    <xf numFmtId="165" fontId="7" fillId="0" borderId="4" applyAlignment="1" applyProtection="1" pivotButton="0" quotePrefix="0" xfId="188">
      <alignment horizontal="right" vertical="center"/>
      <protection locked="1" hidden="1"/>
    </xf>
    <xf numFmtId="165" fontId="7" fillId="16" borderId="0" applyAlignment="1" applyProtection="1" pivotButton="0" quotePrefix="1" xfId="188">
      <alignment horizontal="center" vertical="center"/>
      <protection locked="1" hidden="1"/>
    </xf>
    <xf numFmtId="165" fontId="7" fillId="16" borderId="0" applyAlignment="1" applyProtection="1" pivotButton="0" quotePrefix="0" xfId="188">
      <alignment horizontal="center" vertical="center"/>
      <protection locked="1" hidden="1"/>
    </xf>
    <xf numFmtId="0" fontId="7" fillId="16" borderId="23" applyAlignment="1" applyProtection="1" pivotButton="0" quotePrefix="1" xfId="188">
      <alignment horizontal="center" vertical="center"/>
      <protection locked="1" hidden="1"/>
    </xf>
    <xf numFmtId="168" fontId="7" fillId="0" borderId="4" applyAlignment="1" applyProtection="1" pivotButton="0" quotePrefix="0" xfId="188">
      <alignment horizontal="right" vertical="center"/>
      <protection locked="1" hidden="1"/>
    </xf>
    <xf numFmtId="168" fontId="7" fillId="26" borderId="4" applyAlignment="1" applyProtection="1" pivotButton="0" quotePrefix="0" xfId="188">
      <alignment horizontal="right" vertical="center"/>
      <protection locked="0" hidden="0"/>
    </xf>
    <xf numFmtId="165" fontId="4" fillId="25" borderId="0" applyAlignment="1" pivotButton="0" quotePrefix="0" xfId="0">
      <alignment vertical="center" shrinkToFit="1"/>
    </xf>
    <xf numFmtId="165" fontId="4" fillId="26" borderId="0" applyAlignment="1" pivotButton="0" quotePrefix="0" xfId="187">
      <alignment vertical="center" shrinkToFit="1"/>
    </xf>
    <xf numFmtId="0" fontId="4" fillId="0" borderId="4" applyAlignment="1" pivotButton="0" quotePrefix="0" xfId="0">
      <alignment vertical="center" shrinkToFit="1"/>
    </xf>
    <xf numFmtId="0" fontId="7" fillId="25" borderId="17" applyAlignment="1" pivotButton="0" quotePrefix="1" xfId="160">
      <alignment horizontal="center" vertical="center" wrapText="1" shrinkToFit="1"/>
    </xf>
    <xf numFmtId="165" fontId="7" fillId="25" borderId="0" applyAlignment="1" pivotButton="0" quotePrefix="0" xfId="160">
      <alignment vertical="center" shrinkToFit="1"/>
    </xf>
    <xf numFmtId="165" fontId="7" fillId="25" borderId="0" applyAlignment="1" applyProtection="1" pivotButton="0" quotePrefix="0" xfId="0">
      <alignment horizontal="right" vertical="center"/>
      <protection locked="0" hidden="1"/>
    </xf>
    <xf numFmtId="0" fontId="7" fillId="25" borderId="21" applyAlignment="1" pivotButton="0" quotePrefix="0" xfId="160">
      <alignment horizontal="center" vertical="center" shrinkToFit="1"/>
    </xf>
    <xf numFmtId="3" fontId="7" fillId="25" borderId="0" applyAlignment="1" pivotButton="0" quotePrefix="0" xfId="0">
      <alignment vertical="center"/>
    </xf>
    <xf numFmtId="165" fontId="4" fillId="25" borderId="0" applyAlignment="1" applyProtection="1" pivotButton="0" quotePrefix="0" xfId="188">
      <alignment horizontal="center" vertical="center"/>
      <protection locked="0" hidden="0"/>
    </xf>
    <xf numFmtId="165" fontId="4" fillId="25" borderId="0" applyAlignment="1" pivotButton="0" quotePrefix="0" xfId="195">
      <alignment vertical="center" shrinkToFit="1"/>
    </xf>
    <xf numFmtId="165" fontId="4" fillId="25" borderId="0" applyAlignment="1" pivotButton="0" quotePrefix="0" xfId="0">
      <alignment horizontal="right" vertical="center" shrinkToFit="1"/>
    </xf>
    <xf numFmtId="165" fontId="4" fillId="25" borderId="0" applyAlignment="1" pivotButton="0" quotePrefix="0" xfId="195">
      <alignment horizontal="right" vertical="center" shrinkToFit="1"/>
    </xf>
    <xf numFmtId="0" fontId="4" fillId="16" borderId="24" applyAlignment="1" pivotButton="0" quotePrefix="0" xfId="195">
      <alignment horizontal="center" vertical="center" shrinkToFit="1"/>
    </xf>
    <xf numFmtId="0" fontId="7" fillId="16" borderId="17" applyAlignment="1" pivotButton="0" quotePrefix="0" xfId="195">
      <alignment horizontal="center" vertical="center" shrinkToFit="1"/>
    </xf>
    <xf numFmtId="165" fontId="7" fillId="25" borderId="0" applyAlignment="1" pivotButton="0" quotePrefix="0" xfId="195">
      <alignment vertical="center" shrinkToFit="1"/>
    </xf>
    <xf numFmtId="165" fontId="7" fillId="25" borderId="0" applyAlignment="1" pivotButton="0" quotePrefix="0" xfId="195">
      <alignment horizontal="right" vertical="center" shrinkToFit="1"/>
    </xf>
    <xf numFmtId="0" fontId="7" fillId="16" borderId="24" applyAlignment="1" pivotButton="0" quotePrefix="0" xfId="195">
      <alignment horizontal="center" vertical="center" shrinkToFit="1"/>
    </xf>
    <xf numFmtId="0" fontId="7" fillId="0" borderId="0" applyAlignment="1" pivotButton="0" quotePrefix="0" xfId="195">
      <alignment vertical="center" shrinkToFit="1"/>
    </xf>
    <xf numFmtId="165" fontId="68" fillId="25" borderId="0" applyAlignment="1" pivotButton="0" quotePrefix="0" xfId="195">
      <alignment vertical="center" shrinkToFit="1"/>
    </xf>
    <xf numFmtId="165" fontId="4" fillId="25" borderId="0" applyAlignment="1" pivotButton="0" quotePrefix="0" xfId="195">
      <alignment horizontal="center" vertical="center" shrinkToFit="1"/>
    </xf>
    <xf numFmtId="0" fontId="4" fillId="16" borderId="24" applyAlignment="1" pivotButton="0" quotePrefix="0" xfId="195">
      <alignment vertical="center" shrinkToFit="1"/>
    </xf>
    <xf numFmtId="165" fontId="7" fillId="0" borderId="0" applyAlignment="1" pivotButton="0" quotePrefix="0" xfId="0">
      <alignment horizontal="center" vertical="center"/>
    </xf>
    <xf numFmtId="0" fontId="4" fillId="0" borderId="17" applyAlignment="1" pivotButton="0" quotePrefix="0" xfId="0">
      <alignment vertical="center"/>
    </xf>
    <xf numFmtId="165" fontId="4" fillId="0" borderId="0" applyAlignment="1" pivotButton="0" quotePrefix="0" xfId="0">
      <alignment vertical="center"/>
    </xf>
    <xf numFmtId="0" fontId="4" fillId="0" borderId="17" applyAlignment="1" pivotButton="0" quotePrefix="1" xfId="191">
      <alignment horizontal="center" vertical="center"/>
    </xf>
    <xf numFmtId="165" fontId="4" fillId="0" borderId="17" applyAlignment="1" pivotButton="0" quotePrefix="0" xfId="191">
      <alignment horizontal="right" vertical="center"/>
    </xf>
    <xf numFmtId="0" fontId="4" fillId="25" borderId="17" applyAlignment="1" pivotButton="0" quotePrefix="1" xfId="192">
      <alignment horizontal="center" vertical="center"/>
    </xf>
    <xf numFmtId="0" fontId="4" fillId="25" borderId="17" applyAlignment="1" applyProtection="1" pivotButton="0" quotePrefix="0" xfId="188">
      <alignment horizontal="center" vertical="center"/>
      <protection locked="1" hidden="1"/>
    </xf>
    <xf numFmtId="0" fontId="4" fillId="25" borderId="17" applyAlignment="1" applyProtection="1" pivotButton="0" quotePrefix="1" xfId="188">
      <alignment horizontal="center" vertical="center"/>
      <protection locked="1" hidden="1"/>
    </xf>
    <xf numFmtId="0" fontId="4" fillId="25" borderId="26" applyAlignment="1" pivotButton="0" quotePrefix="0" xfId="0">
      <alignment horizontal="center" vertical="center"/>
    </xf>
    <xf numFmtId="0" fontId="4" fillId="25" borderId="17" applyAlignment="1" pivotButton="0" quotePrefix="0" xfId="0">
      <alignment horizontal="center" vertical="center"/>
    </xf>
    <xf numFmtId="0" fontId="4" fillId="0" borderId="26" applyAlignment="1" pivotButton="0" quotePrefix="0" xfId="0">
      <alignment horizontal="center" vertical="center"/>
    </xf>
    <xf numFmtId="0" fontId="4" fillId="25" borderId="0" applyAlignment="1" pivotButton="0" quotePrefix="0" xfId="0">
      <alignment horizontal="center" vertical="center" shrinkToFit="1"/>
    </xf>
    <xf numFmtId="165" fontId="4" fillId="0" borderId="0" applyAlignment="1" pivotButton="0" quotePrefix="0" xfId="191">
      <alignment horizontal="right" vertical="center"/>
    </xf>
    <xf numFmtId="0" fontId="4" fillId="16" borderId="0" applyAlignment="1" pivotButton="0" quotePrefix="0" xfId="191">
      <alignment horizontal="center" vertical="center"/>
    </xf>
    <xf numFmtId="165" fontId="4" fillId="16" borderId="0" applyAlignment="1" pivotButton="0" quotePrefix="0" xfId="191">
      <alignment horizontal="right" vertical="center"/>
    </xf>
    <xf numFmtId="165" fontId="4" fillId="25" borderId="0" applyAlignment="1" pivotButton="0" quotePrefix="0" xfId="191">
      <alignment horizontal="right" vertical="center"/>
    </xf>
    <xf numFmtId="165" fontId="69" fillId="25" borderId="0" applyAlignment="1" pivotButton="0" quotePrefix="0" xfId="191">
      <alignment horizontal="right" vertical="center"/>
    </xf>
    <xf numFmtId="165" fontId="69" fillId="25" borderId="17" applyAlignment="1" pivotButton="0" quotePrefix="0" xfId="191">
      <alignment horizontal="right" vertical="center"/>
    </xf>
    <xf numFmtId="165" fontId="70" fillId="25" borderId="0" applyAlignment="1" pivotButton="0" quotePrefix="0" xfId="191">
      <alignment horizontal="right" vertical="center"/>
    </xf>
    <xf numFmtId="165" fontId="70" fillId="25" borderId="17" applyAlignment="1" pivotButton="0" quotePrefix="0" xfId="191">
      <alignment horizontal="right" vertical="center"/>
    </xf>
    <xf numFmtId="165" fontId="70" fillId="25" borderId="23" applyAlignment="1" pivotButton="0" quotePrefix="0" xfId="191">
      <alignment horizontal="right" vertical="center"/>
    </xf>
    <xf numFmtId="166" fontId="69" fillId="26" borderId="0" applyAlignment="1" applyProtection="1" pivotButton="0" quotePrefix="0" xfId="160">
      <alignment horizontal="right" vertical="center"/>
      <protection locked="1" hidden="1"/>
    </xf>
    <xf numFmtId="165" fontId="69" fillId="26" borderId="0" applyAlignment="1" applyProtection="1" pivotButton="0" quotePrefix="0" xfId="0">
      <alignment horizontal="right" vertical="center"/>
      <protection locked="1" hidden="1"/>
    </xf>
    <xf numFmtId="165" fontId="69" fillId="26" borderId="0" applyAlignment="1" applyProtection="1" pivotButton="0" quotePrefix="0" xfId="0">
      <alignment horizontal="center" vertical="center"/>
      <protection locked="0" hidden="1"/>
    </xf>
    <xf numFmtId="166" fontId="69" fillId="26" borderId="22" applyAlignment="1" applyProtection="1" pivotButton="0" quotePrefix="0" xfId="160">
      <alignment horizontal="right" vertical="center"/>
      <protection locked="1" hidden="1"/>
    </xf>
    <xf numFmtId="166" fontId="69" fillId="26" borderId="4" applyAlignment="1" applyProtection="1" pivotButton="0" quotePrefix="0" xfId="160">
      <alignment horizontal="right" vertical="center"/>
      <protection locked="1" hidden="1"/>
    </xf>
    <xf numFmtId="165" fontId="69" fillId="26" borderId="4" applyAlignment="1" applyProtection="1" pivotButton="0" quotePrefix="0" xfId="0">
      <alignment horizontal="right" vertical="center"/>
      <protection locked="1" hidden="1"/>
    </xf>
    <xf numFmtId="165" fontId="69" fillId="26" borderId="4" applyAlignment="1" applyProtection="1" pivotButton="0" quotePrefix="0" xfId="0">
      <alignment horizontal="center" vertical="center"/>
      <protection locked="0" hidden="1"/>
    </xf>
    <xf numFmtId="0" fontId="4" fillId="25" borderId="0" applyAlignment="1" pivotButton="0" quotePrefix="1" xfId="192">
      <alignment horizontal="center" vertical="center"/>
    </xf>
    <xf numFmtId="0" fontId="4" fillId="25" borderId="0" applyAlignment="1" pivotButton="0" quotePrefix="0" xfId="192">
      <alignment horizontal="center" vertical="center"/>
    </xf>
    <xf numFmtId="165" fontId="4" fillId="0" borderId="0" applyAlignment="1" pivotButton="0" quotePrefix="0" xfId="192">
      <alignment horizontal="right" vertical="center"/>
    </xf>
    <xf numFmtId="165" fontId="4" fillId="0" borderId="21" applyAlignment="1" pivotButton="0" quotePrefix="0" xfId="0">
      <alignment horizontal="center" vertical="center" shrinkToFit="1"/>
    </xf>
    <xf numFmtId="165" fontId="4" fillId="0" borderId="0" applyAlignment="1" pivotButton="0" quotePrefix="0" xfId="0">
      <alignment horizontal="right" vertical="center" shrinkToFit="1"/>
    </xf>
    <xf numFmtId="165" fontId="4" fillId="0" borderId="0" applyAlignment="1" pivotButton="0" quotePrefix="0" xfId="0">
      <alignment horizontal="center" vertical="center" shrinkToFit="1"/>
    </xf>
    <xf numFmtId="165" fontId="4" fillId="0" borderId="17" applyAlignment="1" pivotButton="0" quotePrefix="0" xfId="0">
      <alignment horizontal="right" vertical="center" shrinkToFit="1"/>
    </xf>
    <xf numFmtId="165" fontId="4" fillId="0" borderId="0" applyAlignment="1" pivotButton="0" quotePrefix="0" xfId="0">
      <alignment vertical="center" shrinkToFit="1"/>
    </xf>
    <xf numFmtId="165" fontId="4" fillId="0" borderId="0" applyAlignment="1" pivotButton="0" quotePrefix="0" xfId="189">
      <alignment vertical="center" shrinkToFit="1"/>
    </xf>
    <xf numFmtId="165" fontId="4" fillId="25" borderId="0" applyAlignment="1" pivotButton="0" quotePrefix="0" xfId="0">
      <alignment horizontal="center" vertical="center" shrinkToFit="1"/>
    </xf>
    <xf numFmtId="165" fontId="4" fillId="25" borderId="0" applyAlignment="1" pivotButton="0" quotePrefix="0" xfId="189">
      <alignment vertical="center" shrinkToFit="1"/>
    </xf>
    <xf numFmtId="0" fontId="4" fillId="25" borderId="0" applyAlignment="1" pivotButton="0" quotePrefix="0" xfId="0">
      <alignment vertical="center" shrinkToFit="1"/>
    </xf>
    <xf numFmtId="0" fontId="4" fillId="0" borderId="17" applyAlignment="1" applyProtection="1" pivotButton="0" quotePrefix="0" xfId="188">
      <alignment horizontal="center" vertical="center"/>
      <protection locked="1" hidden="1"/>
    </xf>
    <xf numFmtId="165" fontId="4" fillId="0" borderId="21" applyAlignment="1" applyProtection="1" pivotButton="0" quotePrefix="0" xfId="188">
      <alignment horizontal="center" vertical="center"/>
      <protection locked="0" hidden="0"/>
    </xf>
    <xf numFmtId="165" fontId="4" fillId="0" borderId="0" applyAlignment="1" applyProtection="1" pivotButton="0" quotePrefix="0" xfId="188">
      <alignment horizontal="center" vertical="center"/>
      <protection locked="0" hidden="0"/>
    </xf>
    <xf numFmtId="165" fontId="4" fillId="0" borderId="0" applyAlignment="1" applyProtection="1" pivotButton="0" quotePrefix="0" xfId="188">
      <alignment horizontal="right" vertical="center"/>
      <protection locked="0" hidden="0"/>
    </xf>
    <xf numFmtId="165" fontId="4" fillId="0" borderId="0" applyAlignment="1" applyProtection="1" pivotButton="0" quotePrefix="0" xfId="188">
      <alignment horizontal="right" vertical="center"/>
      <protection locked="1" hidden="1"/>
    </xf>
    <xf numFmtId="165" fontId="4" fillId="16" borderId="0" applyAlignment="1" applyProtection="1" pivotButton="0" quotePrefix="1" xfId="188">
      <alignment horizontal="center" vertical="center"/>
      <protection locked="1" hidden="1"/>
    </xf>
    <xf numFmtId="165" fontId="4" fillId="25" borderId="0" applyAlignment="1" applyProtection="1" pivotButton="0" quotePrefix="0" xfId="188">
      <alignment horizontal="right" vertical="center"/>
      <protection locked="0" hidden="0"/>
    </xf>
    <xf numFmtId="165" fontId="4" fillId="25" borderId="0" applyAlignment="1" applyProtection="1" pivotButton="0" quotePrefix="0" xfId="188">
      <alignment horizontal="right" vertical="center"/>
      <protection locked="1" hidden="1"/>
    </xf>
    <xf numFmtId="165" fontId="4" fillId="25" borderId="0" applyAlignment="1" applyProtection="1" pivotButton="0" quotePrefix="0" xfId="188">
      <alignment horizontal="center" vertical="center"/>
      <protection locked="0" hidden="0"/>
    </xf>
    <xf numFmtId="165" fontId="4" fillId="16" borderId="0" applyAlignment="1" applyProtection="1" pivotButton="0" quotePrefix="0" xfId="188">
      <alignment horizontal="center" vertical="center"/>
      <protection locked="1" hidden="1"/>
    </xf>
    <xf numFmtId="165" fontId="4" fillId="25" borderId="0" applyAlignment="1" applyProtection="1" pivotButton="0" quotePrefix="1" xfId="188">
      <alignment horizontal="center" vertical="center"/>
      <protection locked="1" hidden="1"/>
    </xf>
    <xf numFmtId="165" fontId="4" fillId="25" borderId="0" applyAlignment="1" applyProtection="1" pivotButton="0" quotePrefix="0" xfId="188">
      <alignment horizontal="center" vertical="center"/>
      <protection locked="1" hidden="1"/>
    </xf>
    <xf numFmtId="165" fontId="4" fillId="0" borderId="0" applyAlignment="1" pivotButton="0" quotePrefix="0" xfId="162">
      <alignment horizontal="right" vertical="center" shrinkToFit="1"/>
    </xf>
    <xf numFmtId="165" fontId="4" fillId="0" borderId="0" applyAlignment="1" pivotButton="0" quotePrefix="0" xfId="162">
      <alignment vertical="center" shrinkToFit="1"/>
    </xf>
    <xf numFmtId="165" fontId="4" fillId="0" borderId="17" applyAlignment="1" pivotButton="0" quotePrefix="0" xfId="162">
      <alignment vertical="center" shrinkToFit="1"/>
    </xf>
    <xf numFmtId="0" fontId="7" fillId="0" borderId="0" applyAlignment="1" pivotButton="0" quotePrefix="0" xfId="0">
      <alignment horizontal="center" vertical="center" shrinkToFit="1"/>
    </xf>
    <xf numFmtId="165" fontId="7" fillId="0" borderId="21" applyAlignment="1" pivotButton="0" quotePrefix="0" xfId="162">
      <alignment vertical="center" shrinkToFit="1"/>
    </xf>
    <xf numFmtId="165" fontId="7" fillId="0" borderId="0" applyAlignment="1" pivotButton="0" quotePrefix="0" xfId="162">
      <alignment vertical="center" shrinkToFit="1"/>
    </xf>
    <xf numFmtId="165" fontId="7" fillId="0" borderId="17" applyAlignment="1" pivotButton="0" quotePrefix="0" xfId="162">
      <alignment vertical="center" shrinkToFit="1"/>
    </xf>
    <xf numFmtId="165" fontId="7" fillId="25" borderId="0" applyAlignment="1" pivotButton="0" quotePrefix="0" xfId="0">
      <alignment vertical="center" shrinkToFit="1"/>
    </xf>
    <xf numFmtId="0" fontId="59" fillId="16" borderId="0" applyAlignment="1" pivotButton="0" quotePrefix="0" xfId="0">
      <alignment horizontal="center" vertical="center"/>
    </xf>
    <xf numFmtId="0" fontId="4" fillId="16" borderId="27" applyAlignment="1" pivotButton="0" quotePrefix="0" xfId="180">
      <alignment horizontal="center" vertical="center" wrapText="1"/>
    </xf>
    <xf numFmtId="0" fontId="4" fillId="16" borderId="28" applyAlignment="1" pivotButton="0" quotePrefix="0" xfId="180">
      <alignment horizontal="center" vertical="center" wrapText="1"/>
    </xf>
    <xf numFmtId="0" fontId="4" fillId="16" borderId="29" applyAlignment="1" pivotButton="0" quotePrefix="0" xfId="180">
      <alignment horizontal="center" vertical="center" wrapText="1"/>
    </xf>
    <xf numFmtId="0" fontId="4" fillId="16" borderId="16" applyAlignment="1" pivotButton="0" quotePrefix="0" xfId="0">
      <alignment horizontal="center" vertical="center"/>
    </xf>
    <xf numFmtId="0" fontId="4" fillId="16" borderId="30" applyAlignment="1" pivotButton="0" quotePrefix="0" xfId="0">
      <alignment horizontal="center" vertical="center"/>
    </xf>
    <xf numFmtId="0" fontId="4" fillId="16" borderId="31" applyAlignment="1" pivotButton="0" quotePrefix="0" xfId="0">
      <alignment horizontal="center" vertical="center"/>
    </xf>
    <xf numFmtId="0" fontId="4" fillId="16" borderId="32" applyAlignment="1" pivotButton="0" quotePrefix="0" xfId="0">
      <alignment horizontal="center" vertical="center"/>
    </xf>
    <xf numFmtId="0" fontId="4" fillId="16" borderId="33" applyAlignment="1" pivotButton="0" quotePrefix="0" xfId="0">
      <alignment horizontal="center" vertical="center"/>
    </xf>
    <xf numFmtId="0" fontId="4" fillId="16" borderId="34" applyAlignment="1" pivotButton="0" quotePrefix="0" xfId="0">
      <alignment horizontal="center" vertical="center" wrapText="1"/>
    </xf>
    <xf numFmtId="0" fontId="4" fillId="16" borderId="34" applyAlignment="1" pivotButton="0" quotePrefix="0" xfId="0">
      <alignment horizontal="center" vertical="center"/>
    </xf>
    <xf numFmtId="0" fontId="4" fillId="16" borderId="35" applyAlignment="1" pivotButton="0" quotePrefix="0" xfId="0">
      <alignment horizontal="center" vertical="center"/>
    </xf>
    <xf numFmtId="0" fontId="4" fillId="16" borderId="36" applyAlignment="1" pivotButton="0" quotePrefix="0" xfId="0">
      <alignment horizontal="center" vertical="center" wrapText="1"/>
    </xf>
    <xf numFmtId="0" fontId="4" fillId="16" borderId="36" applyAlignment="1" pivotButton="0" quotePrefix="0" xfId="0">
      <alignment horizontal="center" vertical="center"/>
    </xf>
    <xf numFmtId="0" fontId="4" fillId="16" borderId="37" applyAlignment="1" pivotButton="0" quotePrefix="0" xfId="0">
      <alignment horizontal="center" vertical="center"/>
    </xf>
    <xf numFmtId="0" fontId="4" fillId="16" borderId="38" applyAlignment="1" pivotButton="0" quotePrefix="0" xfId="0">
      <alignment horizontal="center" vertical="center"/>
    </xf>
    <xf numFmtId="0" fontId="4" fillId="16" borderId="39" applyAlignment="1" pivotButton="0" quotePrefix="0" xfId="0">
      <alignment horizontal="center" vertical="center"/>
    </xf>
    <xf numFmtId="0" fontId="4" fillId="16" borderId="40" applyAlignment="1" pivotButton="0" quotePrefix="0" xfId="0">
      <alignment horizontal="center" vertical="center"/>
    </xf>
    <xf numFmtId="0" fontId="4" fillId="16" borderId="41" applyAlignment="1" pivotButton="0" quotePrefix="0" xfId="0">
      <alignment horizontal="center" vertical="center"/>
    </xf>
    <xf numFmtId="0" fontId="4" fillId="16" borderId="42" applyAlignment="1" pivotButton="0" quotePrefix="0" xfId="0">
      <alignment horizontal="center" vertical="center"/>
    </xf>
    <xf numFmtId="0" fontId="4" fillId="16" borderId="43" applyAlignment="1" pivotButton="0" quotePrefix="0" xfId="0">
      <alignment horizontal="center" vertical="center" wrapText="1"/>
    </xf>
    <xf numFmtId="0" fontId="4" fillId="16" borderId="18" applyAlignment="1" pivotButton="0" quotePrefix="0" xfId="0">
      <alignment horizontal="center" vertical="center" wrapText="1"/>
    </xf>
    <xf numFmtId="0" fontId="4" fillId="16" borderId="20" applyAlignment="1" pivotButton="0" quotePrefix="0" xfId="0">
      <alignment horizontal="center" vertical="center" wrapText="1"/>
    </xf>
    <xf numFmtId="0" fontId="4" fillId="0" borderId="16" applyAlignment="1" pivotButton="0" quotePrefix="0" xfId="0">
      <alignment horizontal="left" vertical="center"/>
    </xf>
    <xf numFmtId="0" fontId="4" fillId="16" borderId="44" applyAlignment="1" pivotButton="0" quotePrefix="0" xfId="180">
      <alignment horizontal="center" vertical="center" wrapText="1"/>
    </xf>
    <xf numFmtId="0" fontId="4" fillId="16" borderId="45" applyAlignment="1" pivotButton="0" quotePrefix="0" xfId="180">
      <alignment horizontal="center" vertical="center" wrapText="1"/>
    </xf>
    <xf numFmtId="0" fontId="4" fillId="16" borderId="46" applyAlignment="1" pivotButton="0" quotePrefix="0" xfId="180">
      <alignment horizontal="center" vertical="center" wrapText="1"/>
    </xf>
    <xf numFmtId="0" fontId="4" fillId="16" borderId="47" applyAlignment="1" pivotButton="0" quotePrefix="0" xfId="0">
      <alignment horizontal="center" vertical="center"/>
    </xf>
    <xf numFmtId="0" fontId="4" fillId="16" borderId="6" applyAlignment="1" pivotButton="0" quotePrefix="0" xfId="0">
      <alignment horizontal="center" vertical="center"/>
    </xf>
    <xf numFmtId="0" fontId="4" fillId="16" borderId="48" applyAlignment="1" pivotButton="0" quotePrefix="0" xfId="0">
      <alignment horizontal="center" vertical="center"/>
    </xf>
    <xf numFmtId="164" fontId="59" fillId="16" borderId="0" applyAlignment="1" pivotButton="0" quotePrefix="0" xfId="192">
      <alignment horizontal="center" vertical="center"/>
    </xf>
    <xf numFmtId="0" fontId="59" fillId="16" borderId="0" applyAlignment="1" pivotButton="0" quotePrefix="0" xfId="192">
      <alignment horizontal="center" vertical="center"/>
    </xf>
    <xf numFmtId="0" fontId="4" fillId="16" borderId="49" applyAlignment="1" pivotButton="0" quotePrefix="0" xfId="192">
      <alignment horizontal="center" vertical="center" wrapText="1"/>
    </xf>
    <xf numFmtId="0" fontId="4" fillId="16" borderId="50" applyAlignment="1" pivotButton="0" quotePrefix="0" xfId="192">
      <alignment horizontal="center" vertical="center" wrapText="1"/>
    </xf>
    <xf numFmtId="0" fontId="4" fillId="0" borderId="41" applyAlignment="1" pivotButton="0" quotePrefix="0" xfId="192">
      <alignment horizontal="center" vertical="center" wrapText="1"/>
    </xf>
    <xf numFmtId="0" fontId="4" fillId="0" borderId="41" applyAlignment="1" pivotButton="0" quotePrefix="0" xfId="192">
      <alignment horizontal="center" vertical="center"/>
    </xf>
    <xf numFmtId="0" fontId="4" fillId="0" borderId="38" applyAlignment="1" pivotButton="0" quotePrefix="0" xfId="192">
      <alignment horizontal="center" vertical="center"/>
    </xf>
    <xf numFmtId="0" fontId="4" fillId="16" borderId="51" applyAlignment="1" pivotButton="0" quotePrefix="0" xfId="192">
      <alignment horizontal="center" vertical="center" wrapText="1"/>
    </xf>
    <xf numFmtId="0" fontId="4" fillId="16" borderId="52" applyAlignment="1" pivotButton="0" quotePrefix="0" xfId="192">
      <alignment horizontal="center" vertical="center" wrapText="1"/>
    </xf>
    <xf numFmtId="0" fontId="4" fillId="16" borderId="43" applyAlignment="1" pivotButton="0" quotePrefix="0" xfId="192">
      <alignment horizontal="center" vertical="center" wrapText="1"/>
    </xf>
    <xf numFmtId="0" fontId="4" fillId="16" borderId="20" applyAlignment="1" pivotButton="0" quotePrefix="0" xfId="192">
      <alignment horizontal="center" vertical="center" wrapText="1"/>
    </xf>
    <xf numFmtId="0" fontId="4" fillId="16" borderId="53" applyAlignment="1" pivotButton="0" quotePrefix="0" xfId="192">
      <alignment horizontal="center" vertical="center" wrapText="1"/>
    </xf>
    <xf numFmtId="0" fontId="4" fillId="16" borderId="54" applyAlignment="1" pivotButton="0" quotePrefix="0" xfId="192">
      <alignment horizontal="center" vertical="center" wrapText="1"/>
    </xf>
    <xf numFmtId="166" fontId="4" fillId="16" borderId="44" applyAlignment="1" pivotButton="0" quotePrefix="0" xfId="181">
      <alignment horizontal="center" vertical="center" wrapText="1"/>
    </xf>
    <xf numFmtId="166" fontId="4" fillId="16" borderId="55" applyAlignment="1" pivotButton="0" quotePrefix="0" xfId="181">
      <alignment horizontal="center" vertical="center" wrapText="1"/>
    </xf>
    <xf numFmtId="166" fontId="4" fillId="16" borderId="45" applyAlignment="1" pivotButton="0" quotePrefix="0" xfId="181">
      <alignment horizontal="center" vertical="center"/>
    </xf>
    <xf numFmtId="166" fontId="4" fillId="16" borderId="46" applyAlignment="1" pivotButton="0" quotePrefix="0" xfId="181">
      <alignment horizontal="center" vertical="center"/>
    </xf>
    <xf numFmtId="0" fontId="4" fillId="0" borderId="56" applyAlignment="1" pivotButton="0" quotePrefix="0" xfId="192">
      <alignment horizontal="center" vertical="center"/>
    </xf>
    <xf numFmtId="0" fontId="4" fillId="0" borderId="57" applyAlignment="1" pivotButton="0" quotePrefix="0" xfId="192">
      <alignment horizontal="center" vertical="center"/>
    </xf>
    <xf numFmtId="0" fontId="4" fillId="0" borderId="30" applyAlignment="1" pivotButton="0" quotePrefix="0" xfId="192">
      <alignment horizontal="center" vertical="center" wrapText="1"/>
    </xf>
    <xf numFmtId="0" fontId="4" fillId="0" borderId="31" applyAlignment="1" pivotButton="0" quotePrefix="0" xfId="192">
      <alignment horizontal="center" vertical="center"/>
    </xf>
    <xf numFmtId="0" fontId="4" fillId="0" borderId="58" applyAlignment="1" pivotButton="0" quotePrefix="0" xfId="192">
      <alignment horizontal="center" vertical="center" wrapText="1"/>
    </xf>
    <xf numFmtId="0" fontId="4" fillId="0" borderId="16" applyAlignment="1" pivotButton="0" quotePrefix="0" xfId="192">
      <alignment horizontal="center" vertical="center"/>
    </xf>
    <xf numFmtId="0" fontId="4" fillId="0" borderId="59" applyAlignment="1" pivotButton="0" quotePrefix="0" xfId="192">
      <alignment horizontal="center" vertical="center"/>
    </xf>
    <xf numFmtId="0" fontId="4" fillId="0" borderId="60" applyAlignment="1" pivotButton="0" quotePrefix="0" xfId="192">
      <alignment horizontal="center" vertical="center"/>
    </xf>
    <xf numFmtId="0" fontId="4" fillId="16" borderId="61" applyAlignment="1" pivotButton="0" quotePrefix="0" xfId="192">
      <alignment horizontal="center" vertical="center" wrapText="1"/>
    </xf>
    <xf numFmtId="0" fontId="4" fillId="16" borderId="60" applyAlignment="1" pivotButton="0" quotePrefix="0" xfId="192">
      <alignment horizontal="center" vertical="center" wrapText="1"/>
    </xf>
    <xf numFmtId="0" fontId="4" fillId="16" borderId="62" applyAlignment="1" pivotButton="0" quotePrefix="0" xfId="192">
      <alignment horizontal="center" vertical="center"/>
    </xf>
    <xf numFmtId="0" fontId="4" fillId="16" borderId="63" applyAlignment="1" pivotButton="0" quotePrefix="0" xfId="192">
      <alignment horizontal="center" vertical="center"/>
    </xf>
    <xf numFmtId="0" fontId="4" fillId="16" borderId="32" applyAlignment="1" pivotButton="0" quotePrefix="0" xfId="0">
      <alignment horizontal="center" vertical="center" wrapText="1"/>
    </xf>
    <xf numFmtId="0" fontId="4" fillId="16" borderId="34" applyAlignment="1" pivotButton="0" quotePrefix="0" xfId="0">
      <alignment horizontal="center" vertical="center"/>
    </xf>
    <xf numFmtId="0" fontId="4" fillId="16" borderId="32" applyAlignment="1" pivotButton="0" quotePrefix="0" xfId="0">
      <alignment horizontal="center" vertical="center"/>
    </xf>
    <xf numFmtId="0" fontId="59" fillId="16" borderId="0" applyAlignment="1" pivotButton="0" quotePrefix="0" xfId="0">
      <alignment horizontal="center" vertical="center"/>
    </xf>
    <xf numFmtId="0" fontId="62" fillId="25" borderId="0" applyAlignment="1" applyProtection="1" pivotButton="0" quotePrefix="0" xfId="0">
      <alignment horizontal="center" vertical="center"/>
      <protection locked="1" hidden="1"/>
    </xf>
    <xf numFmtId="166" fontId="4" fillId="16" borderId="44" applyAlignment="1" pivotButton="0" quotePrefix="0" xfId="180">
      <alignment horizontal="center" vertical="center" wrapText="1"/>
    </xf>
    <xf numFmtId="166" fontId="4" fillId="16" borderId="45" applyAlignment="1" pivotButton="0" quotePrefix="0" xfId="180">
      <alignment horizontal="center" vertical="center"/>
    </xf>
    <xf numFmtId="166" fontId="4" fillId="16" borderId="46" applyAlignment="1" pivotButton="0" quotePrefix="0" xfId="180">
      <alignment horizontal="center" vertical="center"/>
    </xf>
    <xf numFmtId="0" fontId="4" fillId="16" borderId="36" applyAlignment="1" pivotButton="0" quotePrefix="0" xfId="0">
      <alignment horizontal="center" vertical="center" wrapText="1"/>
    </xf>
    <xf numFmtId="0" fontId="4" fillId="16" borderId="37" applyAlignment="1" pivotButton="0" quotePrefix="0" xfId="0">
      <alignment horizontal="center" vertical="center" wrapText="1"/>
    </xf>
    <xf numFmtId="0" fontId="4" fillId="16" borderId="34" applyAlignment="1" pivotButton="0" quotePrefix="0" xfId="0">
      <alignment horizontal="center" vertical="center" wrapText="1"/>
    </xf>
    <xf numFmtId="0" fontId="60" fillId="16" borderId="34" applyAlignment="1" pivotButton="0" quotePrefix="0" xfId="0">
      <alignment horizontal="center" vertical="center"/>
    </xf>
    <xf numFmtId="0" fontId="4" fillId="16" borderId="35" applyAlignment="1" pivotButton="0" quotePrefix="0" xfId="0">
      <alignment horizontal="center" vertical="center" wrapText="1"/>
    </xf>
    <xf numFmtId="0" fontId="4" fillId="16" borderId="27" applyAlignment="1" pivotButton="0" quotePrefix="0" xfId="0">
      <alignment horizontal="center" vertical="center" wrapText="1"/>
    </xf>
    <xf numFmtId="0" fontId="4" fillId="16" borderId="28" applyAlignment="1" pivotButton="0" quotePrefix="0" xfId="0">
      <alignment horizontal="center" vertical="center"/>
    </xf>
    <xf numFmtId="0" fontId="4" fillId="16" borderId="29" applyAlignment="1" pivotButton="0" quotePrefix="0" xfId="0">
      <alignment horizontal="center" vertical="center"/>
    </xf>
    <xf numFmtId="0" fontId="4" fillId="16" borderId="6" applyAlignment="1" pivotButton="0" quotePrefix="0" xfId="0">
      <alignment horizontal="center" vertical="center" wrapText="1"/>
    </xf>
    <xf numFmtId="0" fontId="60" fillId="16" borderId="6" applyAlignment="1" pivotButton="0" quotePrefix="0" xfId="0">
      <alignment horizontal="center" vertical="center"/>
    </xf>
    <xf numFmtId="0" fontId="4" fillId="16" borderId="36" applyAlignment="1" pivotButton="0" quotePrefix="0" xfId="0">
      <alignment horizontal="center" vertical="center"/>
    </xf>
    <xf numFmtId="0" fontId="4" fillId="16" borderId="48" applyAlignment="1" pivotButton="0" quotePrefix="0" xfId="0">
      <alignment horizontal="center" vertical="center" wrapText="1"/>
    </xf>
    <xf numFmtId="0" fontId="4" fillId="0" borderId="0" applyAlignment="1" pivotButton="0" quotePrefix="0" xfId="0">
      <alignment horizontal="right" vertical="center"/>
    </xf>
    <xf numFmtId="0" fontId="4" fillId="16" borderId="33" applyAlignment="1" pivotButton="0" quotePrefix="0" xfId="0">
      <alignment horizontal="center" vertical="center" wrapText="1"/>
    </xf>
    <xf numFmtId="0" fontId="4" fillId="16" borderId="40" applyAlignment="1" pivotButton="0" quotePrefix="0" xfId="0">
      <alignment horizontal="center" vertical="center"/>
    </xf>
    <xf numFmtId="0" fontId="4" fillId="16" borderId="61" applyAlignment="1" pivotButton="0" quotePrefix="0" xfId="0">
      <alignment horizontal="center" vertical="center"/>
    </xf>
    <xf numFmtId="0" fontId="4" fillId="16" borderId="44" applyAlignment="1" pivotButton="0" quotePrefix="0" xfId="0">
      <alignment horizontal="center" vertical="center"/>
    </xf>
    <xf numFmtId="0" fontId="4" fillId="16" borderId="27" applyAlignment="1" pivotButton="0" quotePrefix="0" xfId="0">
      <alignment horizontal="center" vertical="center"/>
    </xf>
    <xf numFmtId="0" fontId="60" fillId="16" borderId="32" applyAlignment="1" pivotButton="0" quotePrefix="0" xfId="0">
      <alignment horizontal="center" vertical="center"/>
    </xf>
    <xf numFmtId="0" fontId="60" fillId="16" borderId="36" applyAlignment="1" pivotButton="0" quotePrefix="0" xfId="0">
      <alignment horizontal="center" vertical="center"/>
    </xf>
    <xf numFmtId="0" fontId="4" fillId="16" borderId="62" applyAlignment="1" applyProtection="1" pivotButton="0" quotePrefix="0" xfId="188">
      <alignment horizontal="center" vertical="center"/>
      <protection locked="1" hidden="1"/>
    </xf>
    <xf numFmtId="0" fontId="4" fillId="16" borderId="63" applyAlignment="1" applyProtection="1" pivotButton="0" quotePrefix="0" xfId="188">
      <alignment horizontal="center" vertical="center"/>
      <protection locked="1" hidden="1"/>
    </xf>
    <xf numFmtId="0" fontId="4" fillId="16" borderId="38" applyAlignment="1" applyProtection="1" pivotButton="0" quotePrefix="0" xfId="188">
      <alignment horizontal="center" vertical="center" wrapText="1"/>
      <protection locked="1" hidden="1"/>
    </xf>
    <xf numFmtId="0" fontId="4" fillId="16" borderId="35" applyAlignment="1" applyProtection="1" pivotButton="0" quotePrefix="0" xfId="188">
      <alignment horizontal="center" vertical="center" wrapText="1"/>
      <protection locked="1" hidden="1"/>
    </xf>
    <xf numFmtId="0" fontId="4" fillId="16" borderId="34" applyAlignment="1" applyProtection="1" pivotButton="0" quotePrefix="0" xfId="188">
      <alignment horizontal="center" vertical="center" wrapText="1"/>
      <protection locked="1" hidden="1"/>
    </xf>
    <xf numFmtId="0" fontId="4" fillId="16" borderId="62" applyAlignment="1" applyProtection="1" pivotButton="0" quotePrefix="0" xfId="180">
      <alignment horizontal="center" vertical="center"/>
      <protection locked="1" hidden="1"/>
    </xf>
    <xf numFmtId="0" fontId="4" fillId="16" borderId="63" applyAlignment="1" applyProtection="1" pivotButton="0" quotePrefix="0" xfId="180">
      <alignment horizontal="center" vertical="center"/>
      <protection locked="1" hidden="1"/>
    </xf>
    <xf numFmtId="165" fontId="4" fillId="25" borderId="21" applyAlignment="1" applyProtection="1" pivotButton="0" quotePrefix="0" xfId="188">
      <alignment horizontal="center" vertical="center"/>
      <protection locked="0" hidden="0"/>
    </xf>
    <xf numFmtId="165" fontId="4" fillId="25" borderId="0" applyAlignment="1" applyProtection="1" pivotButton="0" quotePrefix="0" xfId="188">
      <alignment horizontal="center" vertical="center"/>
      <protection locked="0" hidden="0"/>
    </xf>
    <xf numFmtId="0" fontId="4" fillId="16" borderId="16" applyAlignment="1" applyProtection="1" pivotButton="0" quotePrefix="0" xfId="180">
      <alignment horizontal="left" vertical="center"/>
      <protection locked="0" hidden="0"/>
    </xf>
    <xf numFmtId="165" fontId="7" fillId="26" borderId="22" applyAlignment="1" applyProtection="1" pivotButton="0" quotePrefix="0" xfId="188">
      <alignment horizontal="center" vertical="center"/>
      <protection locked="0" hidden="0"/>
    </xf>
    <xf numFmtId="165" fontId="7" fillId="26" borderId="4" applyAlignment="1" applyProtection="1" pivotButton="0" quotePrefix="0" xfId="188">
      <alignment horizontal="center" vertical="center"/>
      <protection locked="0" hidden="0"/>
    </xf>
    <xf numFmtId="0" fontId="4" fillId="16" borderId="42" applyAlignment="1" applyProtection="1" pivotButton="0" quotePrefix="0" xfId="188">
      <alignment horizontal="center" vertical="center" wrapText="1"/>
      <protection locked="1" hidden="1"/>
    </xf>
    <xf numFmtId="0" fontId="4" fillId="16" borderId="16" applyAlignment="1" applyProtection="1" pivotButton="0" quotePrefix="0" xfId="188">
      <alignment horizontal="center" vertical="center" wrapText="1"/>
      <protection locked="1" hidden="1"/>
    </xf>
    <xf numFmtId="0" fontId="4" fillId="16" borderId="18" applyAlignment="1" applyProtection="1" pivotButton="0" quotePrefix="0" xfId="188">
      <alignment horizontal="center" vertical="center" wrapText="1"/>
      <protection locked="1" hidden="1"/>
    </xf>
    <xf numFmtId="0" fontId="4" fillId="16" borderId="0" applyAlignment="1" applyProtection="1" pivotButton="0" quotePrefix="0" xfId="188">
      <alignment horizontal="center" vertical="center" wrapText="1"/>
      <protection locked="1" hidden="1"/>
    </xf>
    <xf numFmtId="0" fontId="4" fillId="16" borderId="20" applyAlignment="1" applyProtection="1" pivotButton="0" quotePrefix="0" xfId="188">
      <alignment horizontal="center" vertical="center" wrapText="1"/>
      <protection locked="1" hidden="1"/>
    </xf>
    <xf numFmtId="0" fontId="4" fillId="16" borderId="19" applyAlignment="1" applyProtection="1" pivotButton="0" quotePrefix="0" xfId="188">
      <alignment horizontal="center" vertical="center" wrapText="1"/>
      <protection locked="1" hidden="1"/>
    </xf>
    <xf numFmtId="0" fontId="59" fillId="16" borderId="0" applyAlignment="1" applyProtection="1" pivotButton="0" quotePrefix="0" xfId="188">
      <alignment horizontal="center" vertical="center"/>
      <protection locked="1" hidden="1"/>
    </xf>
    <xf numFmtId="0" fontId="59" fillId="16" borderId="0" applyAlignment="1" applyProtection="1" pivotButton="0" quotePrefix="0" xfId="188">
      <alignment horizontal="center" vertical="center"/>
      <protection locked="1" hidden="1"/>
    </xf>
    <xf numFmtId="0" fontId="4" fillId="16" borderId="64" applyAlignment="1" applyProtection="1" pivotButton="0" quotePrefix="0" xfId="180">
      <alignment horizontal="center" vertical="center" wrapText="1"/>
      <protection locked="1" hidden="1"/>
    </xf>
    <xf numFmtId="0" fontId="4" fillId="16" borderId="17" applyAlignment="1" applyProtection="1" pivotButton="0" quotePrefix="0" xfId="180">
      <alignment horizontal="center" vertical="center" wrapText="1"/>
      <protection locked="1" hidden="1"/>
    </xf>
    <xf numFmtId="0" fontId="4" fillId="16" borderId="65" applyAlignment="1" applyProtection="1" pivotButton="0" quotePrefix="0" xfId="180">
      <alignment horizontal="center" vertical="center" wrapText="1"/>
      <protection locked="1" hidden="1"/>
    </xf>
    <xf numFmtId="0" fontId="4" fillId="16" borderId="58" applyAlignment="1" applyProtection="1" pivotButton="0" quotePrefix="0" xfId="188">
      <alignment horizontal="center" vertical="center" wrapText="1"/>
      <protection locked="1" hidden="1"/>
    </xf>
    <xf numFmtId="0" fontId="4" fillId="16" borderId="30" applyAlignment="1" applyProtection="1" pivotButton="0" quotePrefix="0" xfId="188">
      <alignment horizontal="center" vertical="center" wrapText="1"/>
      <protection locked="1" hidden="1"/>
    </xf>
    <xf numFmtId="0" fontId="4" fillId="16" borderId="21" applyAlignment="1" applyProtection="1" pivotButton="0" quotePrefix="0" xfId="188">
      <alignment horizontal="center" vertical="center" wrapText="1"/>
      <protection locked="1" hidden="1"/>
    </xf>
    <xf numFmtId="0" fontId="4" fillId="16" borderId="66" applyAlignment="1" applyProtection="1" pivotButton="0" quotePrefix="0" xfId="188">
      <alignment horizontal="center" vertical="center" wrapText="1"/>
      <protection locked="1" hidden="1"/>
    </xf>
    <xf numFmtId="0" fontId="4" fillId="16" borderId="67" applyAlignment="1" applyProtection="1" pivotButton="0" quotePrefix="0" xfId="188">
      <alignment horizontal="center" vertical="center" wrapText="1"/>
      <protection locked="1" hidden="1"/>
    </xf>
    <xf numFmtId="0" fontId="4" fillId="16" borderId="68" applyAlignment="1" applyProtection="1" pivotButton="0" quotePrefix="0" xfId="188">
      <alignment horizontal="center" vertical="center" wrapText="1"/>
      <protection locked="1" hidden="1"/>
    </xf>
    <xf numFmtId="0" fontId="4" fillId="16" borderId="39" applyAlignment="1" applyProtection="1" pivotButton="0" quotePrefix="0" xfId="188">
      <alignment horizontal="center" vertical="center" wrapText="1"/>
      <protection locked="1" hidden="1"/>
    </xf>
    <xf numFmtId="0" fontId="4" fillId="16" borderId="39" applyAlignment="1" applyProtection="1" pivotButton="0" quotePrefix="0" xfId="188">
      <alignment horizontal="center" vertical="center"/>
      <protection locked="1" hidden="1"/>
    </xf>
    <xf numFmtId="0" fontId="60" fillId="16" borderId="49" applyAlignment="1" applyProtection="1" pivotButton="0" quotePrefix="0" xfId="188">
      <alignment horizontal="center" vertical="center"/>
      <protection locked="1" hidden="1"/>
    </xf>
    <xf numFmtId="0" fontId="60" fillId="16" borderId="34" applyAlignment="1" applyProtection="1" pivotButton="0" quotePrefix="0" xfId="188">
      <alignment horizontal="center" vertical="center"/>
      <protection locked="1" hidden="1"/>
    </xf>
    <xf numFmtId="166" fontId="4" fillId="16" borderId="64" applyAlignment="1" applyProtection="1" pivotButton="0" quotePrefix="0" xfId="180">
      <alignment horizontal="center" vertical="center" wrapText="1"/>
      <protection locked="1" hidden="1"/>
    </xf>
    <xf numFmtId="166" fontId="4" fillId="16" borderId="17" applyAlignment="1" applyProtection="1" pivotButton="0" quotePrefix="0" xfId="180">
      <alignment horizontal="center" vertical="center" wrapText="1"/>
      <protection locked="1" hidden="1"/>
    </xf>
    <xf numFmtId="166" fontId="4" fillId="16" borderId="65" applyAlignment="1" applyProtection="1" pivotButton="0" quotePrefix="0" xfId="180">
      <alignment horizontal="center" vertical="center" wrapText="1"/>
      <protection locked="1" hidden="1"/>
    </xf>
    <xf numFmtId="0" fontId="4" fillId="0" borderId="69" applyAlignment="1" pivotButton="0" quotePrefix="0" xfId="188">
      <alignment horizontal="center" vertical="center" wrapText="1"/>
    </xf>
    <xf numFmtId="0" fontId="4" fillId="0" borderId="39" applyAlignment="1" pivotButton="0" quotePrefix="0" xfId="188">
      <alignment horizontal="center" vertical="center" wrapText="1"/>
    </xf>
    <xf numFmtId="0" fontId="4" fillId="0" borderId="6" applyAlignment="1" pivotButton="0" quotePrefix="0" xfId="188">
      <alignment horizontal="center" vertical="center"/>
    </xf>
    <xf numFmtId="0" fontId="4" fillId="0" borderId="34" applyAlignment="1" pivotButton="0" quotePrefix="0" xfId="188">
      <alignment horizontal="center" vertical="center"/>
    </xf>
    <xf numFmtId="0" fontId="59" fillId="16" borderId="0" applyAlignment="1" applyProtection="1" pivotButton="0" quotePrefix="0" xfId="188">
      <alignment horizontal="center" vertical="center"/>
      <protection locked="1" hidden="1"/>
    </xf>
    <xf numFmtId="0" fontId="59" fillId="16" borderId="0" applyAlignment="1" applyProtection="1" pivotButton="0" quotePrefix="0" xfId="188">
      <alignment horizontal="center" vertical="center"/>
      <protection locked="1" hidden="1"/>
    </xf>
    <xf numFmtId="0" fontId="4" fillId="0" borderId="6" applyAlignment="1" pivotButton="0" quotePrefix="0" xfId="188">
      <alignment horizontal="center" vertical="center" wrapText="1"/>
    </xf>
    <xf numFmtId="0" fontId="4" fillId="0" borderId="48" applyAlignment="1" pivotButton="0" quotePrefix="0" xfId="188">
      <alignment horizontal="center" vertical="center" wrapText="1"/>
    </xf>
    <xf numFmtId="0" fontId="4" fillId="0" borderId="34" applyAlignment="1" pivotButton="0" quotePrefix="0" xfId="188">
      <alignment horizontal="center" vertical="center" wrapText="1"/>
    </xf>
    <xf numFmtId="0" fontId="4" fillId="0" borderId="35" applyAlignment="1" pivotButton="0" quotePrefix="0" xfId="188">
      <alignment horizontal="center" vertical="center" wrapText="1"/>
    </xf>
    <xf numFmtId="0" fontId="4" fillId="0" borderId="35" applyAlignment="1" pivotButton="0" quotePrefix="0" xfId="188">
      <alignment horizontal="center" vertical="center"/>
    </xf>
    <xf numFmtId="0" fontId="4" fillId="0" borderId="39" applyAlignment="1" pivotButton="0" quotePrefix="0" xfId="188">
      <alignment horizontal="center" vertical="center" wrapText="1"/>
    </xf>
    <xf numFmtId="0" fontId="4" fillId="0" borderId="34" applyAlignment="1" pivotButton="0" quotePrefix="0" xfId="188">
      <alignment horizontal="center" vertical="center"/>
    </xf>
    <xf numFmtId="0" fontId="4" fillId="0" borderId="35" applyAlignment="1" pivotButton="0" quotePrefix="0" xfId="188">
      <alignment horizontal="center" vertical="center"/>
    </xf>
    <xf numFmtId="0" fontId="4" fillId="16" borderId="0" applyAlignment="1" pivotButton="0" quotePrefix="0" xfId="0">
      <alignment horizontal="left" vertical="center"/>
    </xf>
    <xf numFmtId="0" fontId="4" fillId="16" borderId="71" applyAlignment="1" pivotButton="0" quotePrefix="0" xfId="0">
      <alignment horizontal="center" vertical="center" wrapText="1"/>
    </xf>
    <xf numFmtId="0" fontId="4" fillId="16" borderId="72" applyAlignment="1" pivotButton="0" quotePrefix="0" xfId="0">
      <alignment horizontal="center" vertical="center" wrapText="1"/>
    </xf>
    <xf numFmtId="0" fontId="4" fillId="16" borderId="60" applyAlignment="1" pivotButton="0" quotePrefix="0" xfId="0">
      <alignment horizontal="center" vertical="center" wrapText="1"/>
    </xf>
    <xf numFmtId="0" fontId="4" fillId="16" borderId="31" applyAlignment="1" pivotButton="0" quotePrefix="0" xfId="0">
      <alignment horizontal="center" vertical="center" wrapText="1"/>
    </xf>
    <xf numFmtId="0" fontId="4" fillId="16" borderId="43" applyAlignment="1" pivotButton="0" quotePrefix="0" xfId="0">
      <alignment horizontal="center" vertical="center" wrapText="1"/>
    </xf>
    <xf numFmtId="0" fontId="4" fillId="16" borderId="73" applyAlignment="1" pivotButton="0" quotePrefix="0" xfId="0">
      <alignment horizontal="center" vertical="center" wrapText="1"/>
    </xf>
    <xf numFmtId="0" fontId="4" fillId="16" borderId="59" applyAlignment="1" pivotButton="0" quotePrefix="0" xfId="0">
      <alignment horizontal="center" vertical="center" wrapText="1"/>
    </xf>
    <xf numFmtId="0" fontId="4" fillId="16" borderId="62" applyAlignment="1" pivotButton="0" quotePrefix="0" xfId="0">
      <alignment horizontal="center" vertical="center" wrapText="1"/>
    </xf>
    <xf numFmtId="0" fontId="4" fillId="16" borderId="63" applyAlignment="1" pivotButton="0" quotePrefix="0" xfId="0">
      <alignment horizontal="center" vertical="center" wrapText="1"/>
    </xf>
    <xf numFmtId="0" fontId="4" fillId="16" borderId="70" applyAlignment="1" pivotButton="0" quotePrefix="0" xfId="0">
      <alignment horizontal="center" vertical="center" wrapText="1"/>
    </xf>
    <xf numFmtId="0" fontId="4" fillId="16" borderId="39" applyAlignment="1" pivotButton="0" quotePrefix="0" xfId="0">
      <alignment horizontal="center" vertical="center"/>
    </xf>
    <xf numFmtId="0" fontId="4" fillId="16" borderId="38" applyAlignment="1" pivotButton="0" quotePrefix="0" xfId="0">
      <alignment horizontal="center" vertical="center"/>
    </xf>
    <xf numFmtId="0" fontId="0" fillId="16" borderId="32" applyAlignment="1" pivotButton="0" quotePrefix="0" xfId="0">
      <alignment horizontal="center" vertical="center"/>
    </xf>
    <xf numFmtId="0" fontId="0" fillId="16" borderId="49" applyAlignment="1" pivotButton="0" quotePrefix="0" xfId="0">
      <alignment horizontal="center" vertical="center"/>
    </xf>
    <xf numFmtId="0" fontId="4" fillId="16" borderId="39" applyAlignment="1" pivotButton="0" quotePrefix="0" xfId="0">
      <alignment horizontal="center" vertical="center" wrapText="1"/>
    </xf>
    <xf numFmtId="0" fontId="4" fillId="16" borderId="16" applyAlignment="1" pivotButton="0" quotePrefix="0" xfId="0">
      <alignment horizontal="center" vertical="center" wrapText="1"/>
    </xf>
    <xf numFmtId="0" fontId="4" fillId="16" borderId="30" applyAlignment="1" pivotButton="0" quotePrefix="0" xfId="0">
      <alignment horizontal="center" vertical="center" wrapText="1"/>
    </xf>
    <xf numFmtId="0" fontId="4" fillId="16" borderId="62" applyAlignment="1" pivotButton="0" quotePrefix="0" xfId="0">
      <alignment horizontal="center" vertical="center" wrapText="1"/>
    </xf>
    <xf numFmtId="0" fontId="4" fillId="16" borderId="62" applyAlignment="1" pivotButton="0" quotePrefix="0" xfId="0">
      <alignment horizontal="center" vertical="center"/>
    </xf>
    <xf numFmtId="0" fontId="4" fillId="16" borderId="63" applyAlignment="1" pivotButton="0" quotePrefix="0" xfId="0">
      <alignment horizontal="center" vertical="center"/>
    </xf>
    <xf numFmtId="0" fontId="4" fillId="16" borderId="39" applyAlignment="1" pivotButton="0" quotePrefix="0" xfId="0">
      <alignment horizontal="center" vertical="center" wrapText="1"/>
    </xf>
    <xf numFmtId="0" fontId="4" fillId="16" borderId="35" applyAlignment="1" pivotButton="0" quotePrefix="0" xfId="0">
      <alignment horizontal="center" vertical="center" wrapText="1"/>
    </xf>
    <xf numFmtId="0" fontId="4" fillId="16" borderId="42" applyAlignment="1" pivotButton="0" quotePrefix="0" xfId="0">
      <alignment horizontal="center" vertical="center" wrapText="1"/>
    </xf>
    <xf numFmtId="0" fontId="4" fillId="16" borderId="16" applyAlignment="1" pivotButton="0" quotePrefix="0" xfId="0">
      <alignment horizontal="center" vertical="center" wrapText="1"/>
    </xf>
    <xf numFmtId="0" fontId="4" fillId="16" borderId="30" applyAlignment="1" pivotButton="0" quotePrefix="0" xfId="0">
      <alignment horizontal="center" vertical="center" wrapText="1"/>
    </xf>
    <xf numFmtId="0" fontId="4" fillId="16" borderId="73" applyAlignment="1" pivotButton="0" quotePrefix="0" xfId="0">
      <alignment horizontal="center" vertical="center" wrapText="1"/>
    </xf>
    <xf numFmtId="0" fontId="4" fillId="16" borderId="60" applyAlignment="1" pivotButton="0" quotePrefix="0" xfId="0">
      <alignment horizontal="center" vertical="center" wrapText="1"/>
    </xf>
    <xf numFmtId="0" fontId="4" fillId="16" borderId="31" applyAlignment="1" pivotButton="0" quotePrefix="0" xfId="0">
      <alignment horizontal="center" vertical="center" wrapText="1"/>
    </xf>
    <xf numFmtId="0" fontId="4" fillId="25" borderId="51" applyAlignment="1" applyProtection="1" pivotButton="0" quotePrefix="0" xfId="0">
      <alignment horizontal="center" vertical="center" wrapText="1"/>
      <protection locked="1" hidden="1"/>
    </xf>
    <xf numFmtId="0" fontId="4" fillId="25" borderId="74" applyAlignment="1" applyProtection="1" pivotButton="0" quotePrefix="0" xfId="0">
      <alignment horizontal="center" vertical="center" wrapText="1"/>
      <protection locked="1" hidden="1"/>
    </xf>
    <xf numFmtId="0" fontId="4" fillId="25" borderId="52" applyAlignment="1" applyProtection="1" pivotButton="0" quotePrefix="0" xfId="0">
      <alignment horizontal="center" vertical="center" wrapText="1"/>
      <protection locked="1" hidden="1"/>
    </xf>
    <xf numFmtId="0" fontId="4" fillId="25" borderId="49" applyAlignment="1" applyProtection="1" pivotButton="0" quotePrefix="0" xfId="0">
      <alignment horizontal="center" vertical="center" wrapText="1"/>
      <protection locked="1" hidden="1"/>
    </xf>
    <xf numFmtId="0" fontId="4" fillId="25" borderId="75" applyAlignment="1" applyProtection="1" pivotButton="0" quotePrefix="0" xfId="0">
      <alignment horizontal="center" vertical="center" wrapText="1"/>
      <protection locked="1" hidden="1"/>
    </xf>
    <xf numFmtId="0" fontId="4" fillId="25" borderId="50" applyAlignment="1" applyProtection="1" pivotButton="0" quotePrefix="0" xfId="0">
      <alignment horizontal="center" vertical="center" wrapText="1"/>
      <protection locked="1" hidden="1"/>
    </xf>
    <xf numFmtId="0" fontId="4" fillId="0" borderId="34" applyAlignment="1" pivotButton="0" quotePrefix="0" xfId="0">
      <alignment horizontal="center" vertical="center" wrapText="1"/>
    </xf>
    <xf numFmtId="0" fontId="4" fillId="0" borderId="34" applyAlignment="1" pivotButton="0" quotePrefix="0" xfId="0">
      <alignment horizontal="center" vertical="center"/>
    </xf>
    <xf numFmtId="0" fontId="4" fillId="0" borderId="35" applyAlignment="1" pivotButton="0" quotePrefix="0" xfId="0">
      <alignment horizontal="center" vertical="center"/>
    </xf>
    <xf numFmtId="0" fontId="4" fillId="16" borderId="41" applyAlignment="1" pivotButton="0" quotePrefix="0" xfId="0">
      <alignment horizontal="center" vertical="center" wrapText="1"/>
    </xf>
    <xf numFmtId="0" fontId="4" fillId="16" borderId="38" applyAlignment="1" pivotButton="0" quotePrefix="0" xfId="0">
      <alignment horizontal="center" vertical="center" wrapText="1"/>
    </xf>
    <xf numFmtId="0" fontId="4" fillId="16" borderId="32" applyAlignment="1" pivotButton="0" quotePrefix="0" xfId="0">
      <alignment horizontal="center" vertical="center" wrapText="1"/>
    </xf>
    <xf numFmtId="0" fontId="4" fillId="16" borderId="33" applyAlignment="1" pivotButton="0" quotePrefix="0" xfId="0">
      <alignment horizontal="center" vertical="center" wrapText="1"/>
    </xf>
    <xf numFmtId="0" fontId="4" fillId="25" borderId="75" applyAlignment="1" applyProtection="1" pivotButton="0" quotePrefix="0" xfId="0">
      <alignment horizontal="center" vertical="center"/>
      <protection locked="1" hidden="1"/>
    </xf>
    <xf numFmtId="0" fontId="4" fillId="25" borderId="50" applyAlignment="1" applyProtection="1" pivotButton="0" quotePrefix="0" xfId="0">
      <alignment horizontal="center" vertical="center"/>
      <protection locked="1" hidden="1"/>
    </xf>
    <xf numFmtId="0" fontId="64" fillId="25" borderId="43" applyAlignment="1" applyProtection="1" pivotButton="0" quotePrefix="0" xfId="0">
      <alignment horizontal="center" vertical="center" wrapText="1"/>
      <protection locked="1" hidden="1"/>
    </xf>
    <xf numFmtId="0" fontId="64" fillId="25" borderId="18" applyAlignment="1" applyProtection="1" pivotButton="0" quotePrefix="0" xfId="0">
      <alignment horizontal="center" vertical="center" wrapText="1"/>
      <protection locked="1" hidden="1"/>
    </xf>
    <xf numFmtId="0" fontId="64" fillId="25" borderId="20" applyAlignment="1" applyProtection="1" pivotButton="0" quotePrefix="0" xfId="0">
      <alignment horizontal="center" vertical="center" wrapText="1"/>
      <protection locked="1" hidden="1"/>
    </xf>
    <xf numFmtId="0" fontId="4" fillId="16" borderId="44" applyAlignment="1" pivotButton="0" quotePrefix="0" xfId="181">
      <alignment horizontal="center" vertical="center" wrapText="1"/>
    </xf>
    <xf numFmtId="0" fontId="4" fillId="16" borderId="45" applyAlignment="1" pivotButton="0" quotePrefix="0" xfId="181">
      <alignment horizontal="center" vertical="center" wrapText="1"/>
    </xf>
    <xf numFmtId="0" fontId="4" fillId="16" borderId="46" applyAlignment="1" pivotButton="0" quotePrefix="0" xfId="181">
      <alignment horizontal="center" vertical="center" wrapText="1"/>
    </xf>
    <xf numFmtId="0" fontId="4" fillId="16" borderId="70" applyAlignment="1" pivotButton="0" quotePrefix="0" xfId="0">
      <alignment horizontal="center" vertical="center" wrapText="1"/>
    </xf>
    <xf numFmtId="0" fontId="4" fillId="16" borderId="76" applyAlignment="1" pivotButton="0" quotePrefix="0" xfId="0">
      <alignment horizontal="center" vertical="center" wrapText="1"/>
    </xf>
    <xf numFmtId="0" fontId="4" fillId="16" borderId="77" applyAlignment="1" pivotButton="0" quotePrefix="0" xfId="0">
      <alignment horizontal="center" vertical="center"/>
    </xf>
    <xf numFmtId="0" fontId="4" fillId="16" borderId="78" applyAlignment="1" pivotButton="0" quotePrefix="0" xfId="0">
      <alignment horizontal="center" vertical="center"/>
    </xf>
    <xf numFmtId="0" fontId="4" fillId="25" borderId="43" applyAlignment="1" applyProtection="1" pivotButton="0" quotePrefix="0" xfId="0">
      <alignment horizontal="center" vertical="center" wrapText="1"/>
      <protection locked="1" hidden="1"/>
    </xf>
    <xf numFmtId="0" fontId="4" fillId="25" borderId="18" applyAlignment="1" applyProtection="1" pivotButton="0" quotePrefix="0" xfId="0">
      <alignment horizontal="center" vertical="center"/>
      <protection locked="1" hidden="1"/>
    </xf>
    <xf numFmtId="0" fontId="4" fillId="25" borderId="20" applyAlignment="1" applyProtection="1" pivotButton="0" quotePrefix="0" xfId="0">
      <alignment horizontal="center" vertical="center"/>
      <protection locked="1" hidden="1"/>
    </xf>
    <xf numFmtId="0" fontId="4" fillId="16" borderId="64" applyAlignment="1" pivotButton="0" quotePrefix="0" xfId="0">
      <alignment horizontal="center" vertical="center" wrapText="1"/>
    </xf>
    <xf numFmtId="0" fontId="4" fillId="16" borderId="55" applyAlignment="1" pivotButton="0" quotePrefix="0" xfId="0">
      <alignment horizontal="center" vertical="center" wrapText="1"/>
    </xf>
    <xf numFmtId="0" fontId="59" fillId="25" borderId="0" applyAlignment="1" applyProtection="1" pivotButton="0" quotePrefix="0" xfId="194">
      <alignment horizontal="center" vertical="center"/>
      <protection locked="1" hidden="1"/>
    </xf>
    <xf numFmtId="0" fontId="4" fillId="16" borderId="55" applyAlignment="1" pivotButton="0" quotePrefix="0" xfId="180">
      <alignment horizontal="center" vertical="center" wrapText="1"/>
    </xf>
    <xf numFmtId="166" fontId="4" fillId="16" borderId="79" applyAlignment="1" pivotButton="0" quotePrefix="0" xfId="180">
      <alignment horizontal="center" vertical="center" wrapText="1"/>
    </xf>
    <xf numFmtId="166" fontId="4" fillId="16" borderId="80" applyAlignment="1" pivotButton="0" quotePrefix="0" xfId="180">
      <alignment horizontal="center" vertical="center" wrapText="1"/>
    </xf>
    <xf numFmtId="166" fontId="4" fillId="16" borderId="54" applyAlignment="1" pivotButton="0" quotePrefix="0" xfId="180">
      <alignment horizontal="center" vertical="center" wrapText="1"/>
    </xf>
    <xf numFmtId="0" fontId="4" fillId="16" borderId="61" applyAlignment="1" pivotButton="0" quotePrefix="0" xfId="0">
      <alignment horizontal="center" vertical="center"/>
    </xf>
    <xf numFmtId="0" fontId="4" fillId="16" borderId="71" applyAlignment="1" pivotButton="0" quotePrefix="0" xfId="0">
      <alignment horizontal="center" vertical="center" wrapText="1"/>
    </xf>
    <xf numFmtId="0" fontId="4" fillId="16" borderId="71" applyAlignment="1" pivotButton="0" quotePrefix="0" xfId="0">
      <alignment horizontal="center" vertical="center"/>
    </xf>
    <xf numFmtId="0" fontId="4" fillId="16" borderId="72" applyAlignment="1" pivotButton="0" quotePrefix="0" xfId="0">
      <alignment horizontal="center" vertical="center"/>
    </xf>
    <xf numFmtId="0" fontId="4" fillId="16" borderId="18" applyAlignment="1" pivotButton="0" quotePrefix="0" xfId="0">
      <alignment horizontal="center" vertical="center" wrapText="1"/>
    </xf>
    <xf numFmtId="0" fontId="4" fillId="16" borderId="20" applyAlignment="1" pivotButton="0" quotePrefix="0" xfId="0">
      <alignment horizontal="center" vertical="center" wrapText="1"/>
    </xf>
    <xf numFmtId="0" fontId="4" fillId="16" borderId="35" applyAlignment="1" pivotButton="0" quotePrefix="0" xfId="0">
      <alignment horizontal="center" vertical="center"/>
    </xf>
    <xf numFmtId="0" fontId="7" fillId="0" borderId="26" applyAlignment="1" pivotButton="0" quotePrefix="0" xfId="0">
      <alignment horizontal="center" vertical="center"/>
    </xf>
    <xf numFmtId="0" fontId="7" fillId="0" borderId="8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4" fillId="25" borderId="26" applyAlignment="1" pivotButton="0" quotePrefix="0" xfId="0">
      <alignment horizontal="center" vertical="center"/>
    </xf>
    <xf numFmtId="0" fontId="65" fillId="16" borderId="0" applyAlignment="1" pivotButton="0" quotePrefix="0" xfId="0">
      <alignment horizontal="center" vertical="center"/>
    </xf>
    <xf numFmtId="0" fontId="4" fillId="16" borderId="79" applyAlignment="1" pivotButton="0" quotePrefix="0" xfId="180">
      <alignment horizontal="center" vertical="center" wrapText="1"/>
    </xf>
    <xf numFmtId="0" fontId="4" fillId="16" borderId="80" applyAlignment="1" pivotButton="0" quotePrefix="0" xfId="180">
      <alignment horizontal="center" vertical="center" wrapText="1"/>
    </xf>
    <xf numFmtId="0" fontId="4" fillId="16" borderId="54" applyAlignment="1" pivotButton="0" quotePrefix="0" xfId="180">
      <alignment horizontal="center" vertical="center" wrapText="1"/>
    </xf>
    <xf numFmtId="0" fontId="4" fillId="25" borderId="0" applyAlignment="1" pivotButton="0" quotePrefix="0" xfId="0">
      <alignment horizontal="center" vertical="center"/>
    </xf>
    <xf numFmtId="0" fontId="4" fillId="16" borderId="19" applyAlignment="1" pivotButton="0" quotePrefix="0" xfId="0">
      <alignment horizontal="center" vertical="center"/>
    </xf>
    <xf numFmtId="0" fontId="4" fillId="16" borderId="18" applyAlignment="1" pivotButton="0" quotePrefix="0" xfId="0">
      <alignment horizontal="center" vertical="center"/>
    </xf>
    <xf numFmtId="0" fontId="4" fillId="16" borderId="20" applyAlignment="1" pivotButton="0" quotePrefix="0" xfId="0">
      <alignment horizontal="center" vertical="center"/>
    </xf>
    <xf numFmtId="0" fontId="4" fillId="16" borderId="16" applyAlignment="1" pivotButton="0" quotePrefix="0" xfId="180">
      <alignment horizontal="center" vertical="center" wrapText="1"/>
    </xf>
    <xf numFmtId="0" fontId="4" fillId="16" borderId="64" applyAlignment="1" pivotButton="0" quotePrefix="0" xfId="180">
      <alignment horizontal="center" vertical="center" wrapText="1"/>
    </xf>
    <xf numFmtId="0" fontId="4" fillId="16" borderId="0" applyAlignment="1" pivotButton="0" quotePrefix="0" xfId="180">
      <alignment horizontal="center" vertical="center" wrapText="1"/>
    </xf>
    <xf numFmtId="0" fontId="4" fillId="16" borderId="17" applyAlignment="1" pivotButton="0" quotePrefix="0" xfId="180">
      <alignment horizontal="center" vertical="center" wrapText="1"/>
    </xf>
    <xf numFmtId="0" fontId="4" fillId="16" borderId="19" applyAlignment="1" pivotButton="0" quotePrefix="0" xfId="180">
      <alignment horizontal="center" vertical="center" wrapText="1"/>
    </xf>
    <xf numFmtId="0" fontId="4" fillId="16" borderId="65" applyAlignment="1" pivotButton="0" quotePrefix="0" xfId="180">
      <alignment horizontal="center" vertical="center" wrapText="1"/>
    </xf>
    <xf numFmtId="0" fontId="4" fillId="16" borderId="37" applyAlignment="1" pivotButton="0" quotePrefix="0" xfId="0">
      <alignment horizontal="center" vertical="center" wrapText="1"/>
    </xf>
    <xf numFmtId="0" fontId="4" fillId="16" borderId="45" applyAlignment="1" pivotButton="0" quotePrefix="0" xfId="181">
      <alignment horizontal="center" vertical="center"/>
    </xf>
    <xf numFmtId="0" fontId="4" fillId="16" borderId="46" applyAlignment="1" pivotButton="0" quotePrefix="0" xfId="181">
      <alignment horizontal="center" vertical="center"/>
    </xf>
    <xf numFmtId="0" fontId="4" fillId="16" borderId="4" applyAlignment="1" pivotButton="0" quotePrefix="0" xfId="191">
      <alignment horizontal="left" vertical="center"/>
    </xf>
    <xf numFmtId="0" fontId="4" fillId="0" borderId="43" applyAlignment="1" pivotButton="0" quotePrefix="0" xfId="191">
      <alignment horizontal="center" vertical="center" wrapText="1"/>
    </xf>
    <xf numFmtId="0" fontId="4" fillId="0" borderId="20" applyAlignment="1" pivotButton="0" quotePrefix="0" xfId="191">
      <alignment horizontal="center" vertical="center" wrapText="1"/>
    </xf>
    <xf numFmtId="0" fontId="4" fillId="0" borderId="49" applyAlignment="1" pivotButton="0" quotePrefix="0" xfId="191">
      <alignment horizontal="center" vertical="center" wrapText="1"/>
    </xf>
    <xf numFmtId="0" fontId="4" fillId="0" borderId="50" applyAlignment="1" pivotButton="0" quotePrefix="0" xfId="191">
      <alignment horizontal="center" vertical="center" wrapText="1"/>
    </xf>
    <xf numFmtId="0" fontId="4" fillId="0" borderId="27" applyAlignment="1" pivotButton="0" quotePrefix="0" xfId="191">
      <alignment horizontal="center" vertical="center" wrapText="1"/>
    </xf>
    <xf numFmtId="0" fontId="4" fillId="0" borderId="70" applyAlignment="1" pivotButton="0" quotePrefix="0" xfId="191">
      <alignment horizontal="center" vertical="center" wrapText="1"/>
    </xf>
    <xf numFmtId="0" fontId="4" fillId="0" borderId="40" applyAlignment="1" pivotButton="0" quotePrefix="0" xfId="191">
      <alignment horizontal="center" vertical="center" wrapText="1"/>
    </xf>
    <xf numFmtId="0" fontId="4" fillId="0" borderId="61" applyAlignment="1" pivotButton="0" quotePrefix="0" xfId="191">
      <alignment horizontal="center" vertical="center" wrapText="1"/>
    </xf>
    <xf numFmtId="0" fontId="4" fillId="0" borderId="53" applyAlignment="1" pivotButton="0" quotePrefix="0" xfId="191">
      <alignment horizontal="center" vertical="center" wrapText="1"/>
    </xf>
    <xf numFmtId="0" fontId="4" fillId="0" borderId="54" applyAlignment="1" pivotButton="0" quotePrefix="0" xfId="191">
      <alignment horizontal="center" vertical="center" wrapText="1"/>
    </xf>
    <xf numFmtId="0" fontId="4" fillId="0" borderId="72" applyAlignment="1" pivotButton="0" quotePrefix="0" xfId="191">
      <alignment horizontal="center" vertical="center" wrapText="1"/>
    </xf>
    <xf numFmtId="0" fontId="4" fillId="0" borderId="68" applyAlignment="1" pivotButton="0" quotePrefix="0" xfId="191">
      <alignment horizontal="center" vertical="center" wrapText="1"/>
    </xf>
    <xf numFmtId="0" fontId="4" fillId="0" borderId="56" applyAlignment="1" pivotButton="0" quotePrefix="0" xfId="191">
      <alignment horizontal="center" vertical="center" wrapText="1"/>
    </xf>
    <xf numFmtId="0" fontId="4" fillId="0" borderId="74" applyAlignment="1" pivotButton="0" quotePrefix="0" xfId="191">
      <alignment horizontal="center" vertical="center" wrapText="1"/>
    </xf>
    <xf numFmtId="0" fontId="4" fillId="0" borderId="52" applyAlignment="1" pivotButton="0" quotePrefix="0" xfId="191">
      <alignment horizontal="center" vertical="center" wrapText="1"/>
    </xf>
    <xf numFmtId="0" fontId="4" fillId="0" borderId="59" applyAlignment="1" pivotButton="0" quotePrefix="0" xfId="191">
      <alignment horizontal="center" vertical="center" wrapText="1"/>
    </xf>
    <xf numFmtId="0" fontId="4" fillId="0" borderId="31" applyAlignment="1" pivotButton="0" quotePrefix="0" xfId="191">
      <alignment horizontal="center" vertical="center" wrapText="1"/>
    </xf>
    <xf numFmtId="0" fontId="4" fillId="0" borderId="73" applyAlignment="1" pivotButton="0" quotePrefix="0" xfId="191">
      <alignment horizontal="center" vertical="center" wrapText="1"/>
    </xf>
    <xf numFmtId="0" fontId="4" fillId="0" borderId="36" applyAlignment="1" pivotButton="0" quotePrefix="0" xfId="191">
      <alignment horizontal="center" vertical="center" wrapText="1"/>
    </xf>
    <xf numFmtId="0" fontId="4" fillId="0" borderId="32" applyAlignment="1" pivotButton="0" quotePrefix="0" xfId="191">
      <alignment horizontal="center" vertical="center" wrapText="1"/>
    </xf>
    <xf numFmtId="0" fontId="4" fillId="0" borderId="42" applyAlignment="1" pivotButton="0" quotePrefix="0" xfId="191">
      <alignment horizontal="center" vertical="center" wrapText="1"/>
    </xf>
    <xf numFmtId="0" fontId="4" fillId="0" borderId="16" applyAlignment="1" pivotButton="0" quotePrefix="0" xfId="191">
      <alignment horizontal="center" vertical="center" wrapText="1"/>
    </xf>
    <xf numFmtId="0" fontId="4" fillId="0" borderId="30" applyAlignment="1" pivotButton="0" quotePrefix="0" xfId="191">
      <alignment horizontal="center" vertical="center" wrapText="1"/>
    </xf>
    <xf numFmtId="0" fontId="4" fillId="0" borderId="82" applyAlignment="1" pivotButton="0" quotePrefix="0" xfId="191">
      <alignment horizontal="center" vertical="center" wrapText="1"/>
    </xf>
    <xf numFmtId="0" fontId="4" fillId="0" borderId="83" applyAlignment="1" pivotButton="0" quotePrefix="0" xfId="191">
      <alignment horizontal="center" vertical="center" wrapText="1"/>
    </xf>
    <xf numFmtId="0" fontId="4" fillId="0" borderId="84" applyAlignment="1" pivotButton="0" quotePrefix="0" xfId="191">
      <alignment horizontal="center" vertical="center" wrapText="1"/>
    </xf>
    <xf numFmtId="0" fontId="4" fillId="0" borderId="64" applyAlignment="1" pivotButton="0" quotePrefix="0" xfId="191">
      <alignment horizontal="center" vertical="center" wrapText="1"/>
    </xf>
    <xf numFmtId="0" fontId="4" fillId="0" borderId="60" applyAlignment="1" pivotButton="0" quotePrefix="0" xfId="191">
      <alignment horizontal="center" vertical="center" wrapText="1"/>
    </xf>
    <xf numFmtId="0" fontId="4" fillId="0" borderId="55" applyAlignment="1" pivotButton="0" quotePrefix="0" xfId="191">
      <alignment horizontal="center" vertical="center" wrapText="1"/>
    </xf>
    <xf numFmtId="0" fontId="4" fillId="16" borderId="64" applyAlignment="1" pivotButton="0" quotePrefix="0" xfId="191">
      <alignment horizontal="center" vertical="center"/>
    </xf>
    <xf numFmtId="0" fontId="4" fillId="16" borderId="17" applyAlignment="1" pivotButton="0" quotePrefix="0" xfId="191">
      <alignment horizontal="center" vertical="center"/>
    </xf>
    <xf numFmtId="0" fontId="4" fillId="16" borderId="65" applyAlignment="1" pivotButton="0" quotePrefix="0" xfId="191">
      <alignment horizontal="center" vertical="center"/>
    </xf>
    <xf numFmtId="0" fontId="59" fillId="16" borderId="0" applyAlignment="1" pivotButton="0" quotePrefix="0" xfId="191">
      <alignment horizontal="center" vertical="center"/>
    </xf>
    <xf numFmtId="0" fontId="4" fillId="0" borderId="89" applyAlignment="1" pivotButton="0" quotePrefix="0" xfId="191">
      <alignment horizontal="center" vertical="center" wrapText="1"/>
    </xf>
    <xf numFmtId="0" fontId="4" fillId="0" borderId="90" applyAlignment="1" pivotButton="0" quotePrefix="0" xfId="191">
      <alignment horizontal="center" vertical="center" wrapText="1"/>
    </xf>
    <xf numFmtId="0" fontId="4" fillId="0" borderId="87" applyAlignment="1" pivotButton="0" quotePrefix="0" xfId="191">
      <alignment horizontal="center" vertical="center" wrapText="1"/>
    </xf>
    <xf numFmtId="0" fontId="4" fillId="0" borderId="88" applyAlignment="1" pivotButton="0" quotePrefix="0" xfId="191">
      <alignment horizontal="center" vertical="center" wrapText="1"/>
    </xf>
    <xf numFmtId="0" fontId="4" fillId="0" borderId="85" applyAlignment="1" pivotButton="0" quotePrefix="0" xfId="191">
      <alignment horizontal="center" vertical="center" wrapText="1"/>
    </xf>
    <xf numFmtId="0" fontId="4" fillId="0" borderId="86" applyAlignment="1" pivotButton="0" quotePrefix="0" xfId="191">
      <alignment horizontal="center" vertical="center" wrapText="1"/>
    </xf>
    <xf numFmtId="0" fontId="4" fillId="0" borderId="51" applyAlignment="1" pivotButton="0" quotePrefix="0" xfId="191">
      <alignment horizontal="center" vertical="center" wrapText="1"/>
    </xf>
    <xf numFmtId="0" fontId="4" fillId="16" borderId="70" applyAlignment="1" pivotButton="0" quotePrefix="0" xfId="0">
      <alignment horizontal="center" vertical="center"/>
    </xf>
    <xf numFmtId="0" fontId="0" fillId="0" borderId="61" pivotButton="0" quotePrefix="0" xfId="0"/>
    <xf numFmtId="0" fontId="0" fillId="0" borderId="70" pivotButton="0" quotePrefix="0" xfId="0"/>
    <xf numFmtId="0" fontId="0" fillId="0" borderId="16" pivotButton="0" quotePrefix="0" xfId="0"/>
    <xf numFmtId="0" fontId="0" fillId="0" borderId="30" pivotButton="0" quotePrefix="0" xfId="0"/>
    <xf numFmtId="0" fontId="0" fillId="0" borderId="17" pivotButton="0" quotePrefix="0" xfId="0"/>
    <xf numFmtId="0" fontId="0" fillId="0" borderId="21" pivotButton="0" quotePrefix="0" xfId="0"/>
    <xf numFmtId="0" fontId="0" fillId="0" borderId="80" pivotButton="0" quotePrefix="0" xfId="0"/>
    <xf numFmtId="0" fontId="0" fillId="0" borderId="75" pivotButton="0" quotePrefix="0" xfId="0"/>
    <xf numFmtId="0" fontId="0" fillId="0" borderId="18" pivotButton="0" quotePrefix="0" xfId="0"/>
    <xf numFmtId="0" fontId="0" fillId="0" borderId="66" pivotButton="0" quotePrefix="0" xfId="0"/>
    <xf numFmtId="0" fontId="0" fillId="0" borderId="55" pivotButton="0" quotePrefix="0" xfId="0"/>
    <xf numFmtId="0" fontId="0" fillId="0" borderId="47" pivotButton="0" quotePrefix="0" xfId="0"/>
    <xf numFmtId="0" fontId="0" fillId="0" borderId="38" pivotButton="0" quotePrefix="0" xfId="0"/>
    <xf numFmtId="0" fontId="0" fillId="0" borderId="73" pivotButton="0" quotePrefix="0" xfId="0"/>
    <xf numFmtId="0" fontId="0" fillId="0" borderId="31" pivotButton="0" quotePrefix="0" xfId="0"/>
    <xf numFmtId="0" fontId="0" fillId="0" borderId="20" pivotButton="0" quotePrefix="0" xfId="0"/>
    <xf numFmtId="0" fontId="0" fillId="0" borderId="59" pivotButton="0" quotePrefix="0" xfId="0"/>
    <xf numFmtId="165" fontId="4" fillId="0" borderId="0" applyAlignment="1" pivotButton="0" quotePrefix="0" xfId="160">
      <alignment vertical="center" shrinkToFit="1"/>
    </xf>
    <xf numFmtId="165" fontId="4" fillId="25" borderId="0" applyAlignment="1" applyProtection="1" pivotButton="0" quotePrefix="0" xfId="0">
      <alignment horizontal="right" vertical="center"/>
      <protection locked="0" hidden="1"/>
    </xf>
    <xf numFmtId="165" fontId="4" fillId="0" borderId="0" applyAlignment="1" applyProtection="1" pivotButton="0" quotePrefix="0" xfId="0">
      <alignment horizontal="right" vertical="center"/>
      <protection locked="0" hidden="1"/>
    </xf>
    <xf numFmtId="165" fontId="7" fillId="25" borderId="0" applyAlignment="1" pivotButton="0" quotePrefix="0" xfId="160">
      <alignment vertical="center" shrinkToFit="1"/>
    </xf>
    <xf numFmtId="165" fontId="7" fillId="25" borderId="0" applyAlignment="1" applyProtection="1" pivotButton="0" quotePrefix="0" xfId="0">
      <alignment horizontal="right" vertical="center"/>
      <protection locked="0" hidden="1"/>
    </xf>
    <xf numFmtId="165" fontId="4" fillId="0" borderId="0" applyAlignment="1" pivotButton="0" quotePrefix="0" xfId="0">
      <alignment vertical="center"/>
    </xf>
    <xf numFmtId="165" fontId="7" fillId="0" borderId="0" applyAlignment="1" pivotButton="0" quotePrefix="0" xfId="154">
      <alignment vertical="center"/>
    </xf>
    <xf numFmtId="165" fontId="4" fillId="0" borderId="0" applyAlignment="1" pivotButton="0" quotePrefix="0" xfId="154">
      <alignment vertical="center"/>
    </xf>
    <xf numFmtId="165" fontId="4" fillId="0" borderId="0" applyAlignment="1" pivotButton="0" quotePrefix="0" xfId="0">
      <alignment horizontal="right" vertical="center" shrinkToFit="1"/>
    </xf>
    <xf numFmtId="165" fontId="7" fillId="0" borderId="0" applyAlignment="1" pivotButton="0" quotePrefix="0" xfId="0">
      <alignment vertical="center" shrinkToFit="1"/>
    </xf>
    <xf numFmtId="166" fontId="69" fillId="26" borderId="0" applyAlignment="1" applyProtection="1" pivotButton="0" quotePrefix="0" xfId="160">
      <alignment horizontal="right" vertical="center"/>
      <protection locked="1" hidden="1"/>
    </xf>
    <xf numFmtId="166" fontId="66" fillId="26" borderId="0" applyAlignment="1" applyProtection="1" pivotButton="0" quotePrefix="0" xfId="160">
      <alignment horizontal="right" vertical="center"/>
      <protection locked="0" hidden="1"/>
    </xf>
    <xf numFmtId="166" fontId="69" fillId="26" borderId="0" applyAlignment="1" applyProtection="1" pivotButton="0" quotePrefix="0" xfId="160">
      <alignment horizontal="right" vertical="center"/>
      <protection locked="0" hidden="1"/>
    </xf>
    <xf numFmtId="165" fontId="69" fillId="26" borderId="0" applyAlignment="1" applyProtection="1" pivotButton="0" quotePrefix="0" xfId="0">
      <alignment horizontal="right" vertical="center"/>
      <protection locked="1" hidden="1"/>
    </xf>
    <xf numFmtId="165" fontId="69" fillId="26" borderId="0" applyAlignment="1" applyProtection="1" pivotButton="0" quotePrefix="0" xfId="0">
      <alignment horizontal="right" vertical="center"/>
      <protection locked="0" hidden="1"/>
    </xf>
    <xf numFmtId="165" fontId="69" fillId="26" borderId="0" applyAlignment="1" applyProtection="1" pivotButton="0" quotePrefix="0" xfId="0">
      <alignment horizontal="center" vertical="center"/>
      <protection locked="0" hidden="1"/>
    </xf>
    <xf numFmtId="166" fontId="69" fillId="26" borderId="22" applyAlignment="1" applyProtection="1" pivotButton="0" quotePrefix="0" xfId="160">
      <alignment horizontal="right" vertical="center"/>
      <protection locked="1" hidden="1"/>
    </xf>
    <xf numFmtId="166" fontId="69" fillId="26" borderId="4" applyAlignment="1" applyProtection="1" pivotButton="0" quotePrefix="0" xfId="160">
      <alignment horizontal="right" vertical="center"/>
      <protection locked="1" hidden="1"/>
    </xf>
    <xf numFmtId="166" fontId="69" fillId="26" borderId="4" applyAlignment="1" applyProtection="1" pivotButton="0" quotePrefix="0" xfId="160">
      <alignment horizontal="right" vertical="center"/>
      <protection locked="0" hidden="1"/>
    </xf>
    <xf numFmtId="165" fontId="69" fillId="26" borderId="4" applyAlignment="1" applyProtection="1" pivotButton="0" quotePrefix="0" xfId="0">
      <alignment horizontal="right" vertical="center"/>
      <protection locked="1" hidden="1"/>
    </xf>
    <xf numFmtId="165" fontId="69" fillId="26" borderId="4" applyAlignment="1" applyProtection="1" pivotButton="0" quotePrefix="0" xfId="0">
      <alignment horizontal="right" vertical="center"/>
      <protection locked="0" hidden="1"/>
    </xf>
    <xf numFmtId="165" fontId="69" fillId="26" borderId="4" applyAlignment="1" applyProtection="1" pivotButton="0" quotePrefix="0" xfId="0">
      <alignment horizontal="center" vertical="center"/>
      <protection locked="0" hidden="1"/>
    </xf>
    <xf numFmtId="164" fontId="60" fillId="16" borderId="0" applyAlignment="1" pivotButton="0" quotePrefix="0" xfId="192">
      <alignment horizontal="center" vertical="center"/>
    </xf>
    <xf numFmtId="164" fontId="59" fillId="16" borderId="0" applyAlignment="1" pivotButton="0" quotePrefix="0" xfId="192">
      <alignment horizontal="center" vertical="center"/>
    </xf>
    <xf numFmtId="166" fontId="4" fillId="16" borderId="44" applyAlignment="1" pivotButton="0" quotePrefix="0" xfId="181">
      <alignment horizontal="center" vertical="center" wrapText="1"/>
    </xf>
    <xf numFmtId="0" fontId="4" fillId="0" borderId="27" applyAlignment="1" pivotButton="0" quotePrefix="0" xfId="192">
      <alignment horizontal="center" vertical="center" wrapText="1"/>
    </xf>
    <xf numFmtId="0" fontId="4" fillId="0" borderId="39" applyAlignment="1" pivotButton="0" quotePrefix="0" xfId="192">
      <alignment horizontal="center" vertical="center" wrapText="1"/>
    </xf>
    <xf numFmtId="0" fontId="4" fillId="0" borderId="70" applyAlignment="1" pivotButton="0" quotePrefix="0" xfId="192">
      <alignment horizontal="center" vertical="center" wrapText="1"/>
    </xf>
    <xf numFmtId="0" fontId="0" fillId="0" borderId="60" pivotButton="0" quotePrefix="0" xfId="0"/>
    <xf numFmtId="0" fontId="4" fillId="16" borderId="48" applyAlignment="1" pivotButton="0" quotePrefix="0" xfId="192">
      <alignment horizontal="center" vertical="center" wrapText="1"/>
    </xf>
    <xf numFmtId="0" fontId="4" fillId="16" borderId="35" applyAlignment="1" pivotButton="0" quotePrefix="0" xfId="192">
      <alignment horizontal="center" vertical="center" wrapText="1"/>
    </xf>
    <xf numFmtId="0" fontId="4" fillId="16" borderId="37" applyAlignment="1" pivotButton="0" quotePrefix="0" xfId="192">
      <alignment horizontal="center" vertical="center" wrapText="1"/>
    </xf>
    <xf numFmtId="0" fontId="4" fillId="16" borderId="91" applyAlignment="1" pivotButton="0" quotePrefix="0" xfId="192">
      <alignment horizontal="center" vertical="center" wrapText="1"/>
    </xf>
    <xf numFmtId="0" fontId="0" fillId="0" borderId="54" pivotButton="0" quotePrefix="0" xfId="0"/>
    <xf numFmtId="0" fontId="0" fillId="0" borderId="50" pivotButton="0" quotePrefix="0" xfId="0"/>
    <xf numFmtId="0" fontId="0" fillId="0" borderId="52" pivotButton="0" quotePrefix="0" xfId="0"/>
    <xf numFmtId="165" fontId="4" fillId="25" borderId="0" applyAlignment="1" pivotButton="0" quotePrefix="0" xfId="192">
      <alignment horizontal="right" vertical="center"/>
    </xf>
    <xf numFmtId="165" fontId="4" fillId="0" borderId="0" applyAlignment="1" pivotButton="0" quotePrefix="0" xfId="192">
      <alignment horizontal="right" vertical="center"/>
    </xf>
    <xf numFmtId="165" fontId="4" fillId="25" borderId="17" applyAlignment="1" pivotButton="0" quotePrefix="0" xfId="192">
      <alignment horizontal="right" vertical="center"/>
    </xf>
    <xf numFmtId="165" fontId="7" fillId="25" borderId="0" applyAlignment="1" pivotButton="0" quotePrefix="0" xfId="192">
      <alignment horizontal="right" vertical="center"/>
    </xf>
    <xf numFmtId="165" fontId="7" fillId="0" borderId="0" applyAlignment="1" pivotButton="0" quotePrefix="0" xfId="192">
      <alignment horizontal="right" vertical="center"/>
    </xf>
    <xf numFmtId="165" fontId="7" fillId="26" borderId="0" applyAlignment="1" pivotButton="0" quotePrefix="0" xfId="192">
      <alignment horizontal="right" vertical="center"/>
    </xf>
    <xf numFmtId="165" fontId="7" fillId="26" borderId="17" applyAlignment="1" pivotButton="0" quotePrefix="0" xfId="192">
      <alignment horizontal="right" vertical="center"/>
    </xf>
    <xf numFmtId="164" fontId="4" fillId="16" borderId="0" applyAlignment="1" pivotButton="0" quotePrefix="0" xfId="192">
      <alignment horizontal="center" vertical="center"/>
    </xf>
    <xf numFmtId="0" fontId="0" fillId="0" borderId="0" applyProtection="1" pivotButton="0" quotePrefix="0" xfId="0">
      <protection locked="1" hidden="1"/>
    </xf>
    <xf numFmtId="166" fontId="4" fillId="16" borderId="44" applyAlignment="1" pivotButton="0" quotePrefix="0" xfId="180">
      <alignment horizontal="center" vertical="center" wrapText="1"/>
    </xf>
    <xf numFmtId="0" fontId="4" fillId="16" borderId="93" applyAlignment="1" pivotButton="0" quotePrefix="0" xfId="0">
      <alignment horizontal="center" vertical="center"/>
    </xf>
    <xf numFmtId="0" fontId="0" fillId="0" borderId="44" pivotButton="0" quotePrefix="0" xfId="0"/>
    <xf numFmtId="0" fontId="4" fillId="16" borderId="92" applyAlignment="1" pivotButton="0" quotePrefix="0" xfId="0">
      <alignment horizontal="center" vertical="center"/>
    </xf>
    <xf numFmtId="0" fontId="0" fillId="0" borderId="72" pivotButton="0" quotePrefix="0" xfId="0"/>
    <xf numFmtId="165" fontId="4" fillId="0" borderId="21" applyAlignment="1" pivotButton="0" quotePrefix="0" xfId="0">
      <alignment horizontal="center" vertical="center" shrinkToFit="1"/>
    </xf>
    <xf numFmtId="165" fontId="4" fillId="0" borderId="0" applyAlignment="1" pivotButton="0" quotePrefix="0" xfId="0">
      <alignment horizontal="center" vertical="center" shrinkToFit="1"/>
    </xf>
    <xf numFmtId="165" fontId="4" fillId="0" borderId="17" applyAlignment="1" pivotButton="0" quotePrefix="0" xfId="0">
      <alignment horizontal="right" vertical="center" shrinkToFit="1"/>
    </xf>
    <xf numFmtId="165" fontId="4" fillId="0" borderId="0" applyAlignment="1" pivotButton="0" quotePrefix="0" xfId="0">
      <alignment vertical="center" shrinkToFit="1"/>
    </xf>
    <xf numFmtId="165" fontId="4" fillId="0" borderId="0" applyAlignment="1" pivotButton="0" quotePrefix="0" xfId="189">
      <alignment vertical="center" shrinkToFit="1"/>
    </xf>
    <xf numFmtId="165" fontId="4" fillId="25" borderId="0" applyAlignment="1" pivotButton="0" quotePrefix="0" xfId="0">
      <alignment horizontal="center" vertical="center" shrinkToFit="1"/>
    </xf>
    <xf numFmtId="165" fontId="4" fillId="25" borderId="0" applyAlignment="1" pivotButton="0" quotePrefix="0" xfId="0">
      <alignment horizontal="right" vertical="center" shrinkToFit="1"/>
    </xf>
    <xf numFmtId="165" fontId="4" fillId="25" borderId="17" applyAlignment="1" pivotButton="0" quotePrefix="0" xfId="0">
      <alignment horizontal="right" vertical="center" shrinkToFit="1"/>
    </xf>
    <xf numFmtId="165" fontId="4" fillId="25" borderId="0" applyAlignment="1" pivotButton="0" quotePrefix="0" xfId="0">
      <alignment vertical="center" shrinkToFit="1"/>
    </xf>
    <xf numFmtId="165" fontId="4" fillId="25" borderId="0" applyAlignment="1" pivotButton="0" quotePrefix="0" xfId="189">
      <alignment vertical="center" shrinkToFit="1"/>
    </xf>
    <xf numFmtId="165" fontId="4" fillId="25" borderId="21" applyAlignment="1" pivotButton="0" quotePrefix="0" xfId="0">
      <alignment horizontal="center" vertical="center" shrinkToFit="1"/>
    </xf>
    <xf numFmtId="165" fontId="7" fillId="25" borderId="22" applyAlignment="1" pivotButton="0" quotePrefix="0" xfId="0">
      <alignment horizontal="center" vertical="center" shrinkToFit="1"/>
    </xf>
    <xf numFmtId="165" fontId="7" fillId="25" borderId="4" applyAlignment="1" pivotButton="0" quotePrefix="0" xfId="0">
      <alignment horizontal="center" vertical="center" shrinkToFit="1"/>
    </xf>
    <xf numFmtId="165" fontId="7" fillId="26" borderId="4" applyAlignment="1" pivotButton="0" quotePrefix="0" xfId="0">
      <alignment horizontal="center" vertical="center" shrinkToFit="1"/>
    </xf>
    <xf numFmtId="165" fontId="4" fillId="26" borderId="0" applyAlignment="1" pivotButton="0" quotePrefix="0" xfId="0">
      <alignment horizontal="right" vertical="center" shrinkToFit="1"/>
    </xf>
    <xf numFmtId="165" fontId="4" fillId="26" borderId="4" applyAlignment="1" pivotButton="0" quotePrefix="0" xfId="0">
      <alignment horizontal="right" vertical="center" shrinkToFit="1"/>
    </xf>
    <xf numFmtId="165" fontId="4" fillId="26" borderId="23" applyAlignment="1" pivotButton="0" quotePrefix="0" xfId="0">
      <alignment horizontal="right" vertical="center" shrinkToFit="1"/>
    </xf>
    <xf numFmtId="165" fontId="7" fillId="0" borderId="4" applyAlignment="1" pivotButton="0" quotePrefix="0" xfId="0">
      <alignment vertical="center" shrinkToFit="1"/>
    </xf>
    <xf numFmtId="0" fontId="4" fillId="16" borderId="94" applyAlignment="1" applyProtection="1" pivotButton="0" quotePrefix="0" xfId="180">
      <alignment horizontal="center" vertical="center" wrapText="1"/>
      <protection locked="1" hidden="1"/>
    </xf>
    <xf numFmtId="0" fontId="4" fillId="16" borderId="95" applyAlignment="1" applyProtection="1" pivotButton="0" quotePrefix="0" xfId="188">
      <alignment horizontal="center" vertical="center" wrapText="1"/>
      <protection locked="1" hidden="1"/>
    </xf>
    <xf numFmtId="0" fontId="0" fillId="0" borderId="30" applyProtection="1" pivotButton="0" quotePrefix="0" xfId="0">
      <protection locked="1" hidden="1"/>
    </xf>
    <xf numFmtId="0" fontId="4" fillId="16" borderId="96" applyAlignment="1" applyProtection="1" pivotButton="0" quotePrefix="0" xfId="188">
      <alignment horizontal="center" vertical="center" wrapText="1"/>
      <protection locked="1" hidden="1"/>
    </xf>
    <xf numFmtId="0" fontId="0" fillId="0" borderId="16" applyProtection="1" pivotButton="0" quotePrefix="0" xfId="0">
      <protection locked="1" hidden="1"/>
    </xf>
    <xf numFmtId="0" fontId="0" fillId="0" borderId="17" applyProtection="1" pivotButton="0" quotePrefix="0" xfId="0">
      <protection locked="1" hidden="1"/>
    </xf>
    <xf numFmtId="0" fontId="0" fillId="0" borderId="21" applyProtection="1" pivotButton="0" quotePrefix="0" xfId="0">
      <protection locked="1" hidden="1"/>
    </xf>
    <xf numFmtId="0" fontId="0" fillId="0" borderId="66" applyProtection="1" pivotButton="0" quotePrefix="0" xfId="0">
      <protection locked="1" hidden="1"/>
    </xf>
    <xf numFmtId="0" fontId="0" fillId="0" borderId="73" applyProtection="1" pivotButton="0" quotePrefix="0" xfId="0">
      <protection locked="1" hidden="1"/>
    </xf>
    <xf numFmtId="0" fontId="0" fillId="0" borderId="31" applyProtection="1" pivotButton="0" quotePrefix="0" xfId="0">
      <protection locked="1" hidden="1"/>
    </xf>
    <xf numFmtId="0" fontId="0" fillId="0" borderId="18" applyProtection="1" pivotButton="0" quotePrefix="0" xfId="0">
      <protection locked="1" hidden="1"/>
    </xf>
    <xf numFmtId="0" fontId="0" fillId="0" borderId="65" applyProtection="1" pivotButton="0" quotePrefix="0" xfId="0">
      <protection locked="1" hidden="1"/>
    </xf>
    <xf numFmtId="0" fontId="0" fillId="0" borderId="67" applyProtection="1" pivotButton="0" quotePrefix="0" xfId="0">
      <protection locked="1" hidden="1"/>
    </xf>
    <xf numFmtId="0" fontId="0" fillId="0" borderId="68" applyProtection="1" pivotButton="0" quotePrefix="0" xfId="0">
      <protection locked="1" hidden="1"/>
    </xf>
    <xf numFmtId="0" fontId="0" fillId="0" borderId="38" applyProtection="1" pivotButton="0" quotePrefix="0" xfId="0">
      <protection locked="1" hidden="1"/>
    </xf>
    <xf numFmtId="0" fontId="0" fillId="0" borderId="20" applyProtection="1" pivotButton="0" quotePrefix="0" xfId="0">
      <protection locked="1" hidden="1"/>
    </xf>
    <xf numFmtId="0" fontId="0" fillId="0" borderId="19" applyProtection="1" pivotButton="0" quotePrefix="0" xfId="0">
      <protection locked="1" hidden="1"/>
    </xf>
    <xf numFmtId="0" fontId="0" fillId="0" borderId="60" applyProtection="1" pivotButton="0" quotePrefix="0" xfId="0">
      <protection locked="1" hidden="1"/>
    </xf>
    <xf numFmtId="165" fontId="7" fillId="16" borderId="0" applyAlignment="1" applyProtection="1" pivotButton="0" quotePrefix="0" xfId="188">
      <alignment horizontal="center" vertical="center"/>
      <protection locked="1" hidden="1"/>
    </xf>
    <xf numFmtId="165" fontId="4" fillId="0" borderId="21" applyAlignment="1" applyProtection="1" pivotButton="0" quotePrefix="0" xfId="188">
      <alignment horizontal="center" vertical="center"/>
      <protection locked="0" hidden="0"/>
    </xf>
    <xf numFmtId="165" fontId="4" fillId="0" borderId="0" applyAlignment="1" applyProtection="1" pivotButton="0" quotePrefix="0" xfId="188">
      <alignment horizontal="center" vertical="center"/>
      <protection locked="0" hidden="0"/>
    </xf>
    <xf numFmtId="165" fontId="4" fillId="0" borderId="0" applyAlignment="1" applyProtection="1" pivotButton="0" quotePrefix="0" xfId="188">
      <alignment horizontal="right" vertical="center"/>
      <protection locked="0" hidden="0"/>
    </xf>
    <xf numFmtId="165" fontId="4" fillId="0" borderId="0" applyAlignment="1" applyProtection="1" pivotButton="0" quotePrefix="0" xfId="188">
      <alignment horizontal="right" vertical="center"/>
      <protection locked="1" hidden="1"/>
    </xf>
    <xf numFmtId="165" fontId="4" fillId="16" borderId="0" applyAlignment="1" applyProtection="1" pivotButton="0" quotePrefix="1" xfId="188">
      <alignment horizontal="center" vertical="center"/>
      <protection locked="1" hidden="1"/>
    </xf>
    <xf numFmtId="165" fontId="4" fillId="16" borderId="0" applyAlignment="1" applyProtection="1" pivotButton="0" quotePrefix="0" xfId="188">
      <alignment horizontal="center" vertical="center"/>
      <protection locked="1" hidden="1"/>
    </xf>
    <xf numFmtId="165" fontId="4" fillId="25" borderId="21" applyAlignment="1" applyProtection="1" pivotButton="0" quotePrefix="0" xfId="188">
      <alignment horizontal="center" vertical="center"/>
      <protection locked="0" hidden="0"/>
    </xf>
    <xf numFmtId="0" fontId="0" fillId="0" borderId="0" applyProtection="1" pivotButton="0" quotePrefix="0" xfId="0">
      <protection locked="0" hidden="0"/>
    </xf>
    <xf numFmtId="165" fontId="4" fillId="25" borderId="0" applyAlignment="1" applyProtection="1" pivotButton="0" quotePrefix="0" xfId="188">
      <alignment horizontal="right" vertical="center"/>
      <protection locked="0" hidden="0"/>
    </xf>
    <xf numFmtId="165" fontId="4" fillId="25" borderId="0" applyAlignment="1" applyProtection="1" pivotButton="0" quotePrefix="0" xfId="188">
      <alignment horizontal="right" vertical="center"/>
      <protection locked="1" hidden="1"/>
    </xf>
    <xf numFmtId="165" fontId="4" fillId="25" borderId="0" applyAlignment="1" applyProtection="1" pivotButton="0" quotePrefix="0" xfId="188">
      <alignment horizontal="center" vertical="center"/>
      <protection locked="0" hidden="0"/>
    </xf>
    <xf numFmtId="165" fontId="4" fillId="25" borderId="0" applyAlignment="1" applyProtection="1" pivotButton="0" quotePrefix="0" xfId="188">
      <alignment horizontal="center" vertical="center"/>
      <protection locked="1" hidden="1"/>
    </xf>
    <xf numFmtId="165" fontId="4" fillId="25" borderId="0" applyAlignment="1" applyProtection="1" pivotButton="0" quotePrefix="1" xfId="188">
      <alignment horizontal="center" vertical="center"/>
      <protection locked="1" hidden="1"/>
    </xf>
    <xf numFmtId="165" fontId="7" fillId="26" borderId="22" applyAlignment="1" applyProtection="1" pivotButton="0" quotePrefix="0" xfId="188">
      <alignment horizontal="center" vertical="center"/>
      <protection locked="0" hidden="0"/>
    </xf>
    <xf numFmtId="0" fontId="0" fillId="0" borderId="4" applyProtection="1" pivotButton="0" quotePrefix="0" xfId="0">
      <protection locked="0" hidden="0"/>
    </xf>
    <xf numFmtId="165" fontId="7" fillId="26" borderId="4" applyAlignment="1" applyProtection="1" pivotButton="0" quotePrefix="0" xfId="188">
      <alignment horizontal="right" vertical="center"/>
      <protection locked="0" hidden="0"/>
    </xf>
    <xf numFmtId="165" fontId="7" fillId="0" borderId="4" applyAlignment="1" applyProtection="1" pivotButton="0" quotePrefix="0" xfId="188">
      <alignment horizontal="right" vertical="center"/>
      <protection locked="1" hidden="1"/>
    </xf>
    <xf numFmtId="165" fontId="7" fillId="26" borderId="4" applyAlignment="1" applyProtection="1" pivotButton="0" quotePrefix="0" xfId="188">
      <alignment horizontal="center" vertical="center"/>
      <protection locked="0" hidden="0"/>
    </xf>
    <xf numFmtId="165" fontId="7" fillId="16" borderId="0" applyAlignment="1" applyProtection="1" pivotButton="0" quotePrefix="1" xfId="188">
      <alignment horizontal="center" vertical="center"/>
      <protection locked="1" hidden="1"/>
    </xf>
    <xf numFmtId="0" fontId="0" fillId="0" borderId="16" applyProtection="1" pivotButton="0" quotePrefix="0" xfId="0">
      <protection locked="0" hidden="0"/>
    </xf>
    <xf numFmtId="164" fontId="4" fillId="16" borderId="0" applyAlignment="1" applyProtection="1" pivotButton="0" quotePrefix="0" xfId="188">
      <alignment horizontal="center" vertical="center"/>
      <protection locked="1" hidden="1"/>
    </xf>
    <xf numFmtId="166" fontId="4" fillId="16" borderId="0" applyAlignment="1" applyProtection="1" pivotButton="0" quotePrefix="0" xfId="180">
      <alignment horizontal="center" vertical="center"/>
      <protection locked="1" hidden="1"/>
    </xf>
    <xf numFmtId="167" fontId="4" fillId="16" borderId="0" applyAlignment="1" applyProtection="1" pivotButton="0" quotePrefix="0" xfId="188">
      <alignment horizontal="left" vertical="center"/>
      <protection locked="1" hidden="1"/>
    </xf>
    <xf numFmtId="166" fontId="4" fillId="16" borderId="94" applyAlignment="1" applyProtection="1" pivotButton="0" quotePrefix="0" xfId="180">
      <alignment horizontal="center" vertical="center" wrapText="1"/>
      <protection locked="1" hidden="1"/>
    </xf>
    <xf numFmtId="165" fontId="4" fillId="0" borderId="21" applyAlignment="1" applyProtection="1" pivotButton="0" quotePrefix="0" xfId="188">
      <alignment horizontal="right" vertical="center"/>
      <protection locked="1" hidden="1"/>
    </xf>
    <xf numFmtId="168" fontId="4" fillId="0" borderId="0" applyAlignment="1" applyProtection="1" pivotButton="0" quotePrefix="0" xfId="188">
      <alignment horizontal="right" vertical="center"/>
      <protection locked="1" hidden="1"/>
    </xf>
    <xf numFmtId="168" fontId="4" fillId="0" borderId="0" applyAlignment="1" applyProtection="1" pivotButton="0" quotePrefix="1" xfId="188">
      <alignment horizontal="center" vertical="center"/>
      <protection locked="0" hidden="0"/>
    </xf>
    <xf numFmtId="168" fontId="4" fillId="0" borderId="0" applyAlignment="1" applyProtection="1" pivotButton="0" quotePrefix="0" xfId="188">
      <alignment horizontal="center" vertical="center"/>
      <protection locked="0" hidden="0"/>
    </xf>
    <xf numFmtId="165" fontId="4" fillId="16" borderId="0" applyAlignment="1" applyProtection="1" pivotButton="0" quotePrefix="0" xfId="188">
      <alignment horizontal="right" vertical="center"/>
      <protection locked="1" hidden="1"/>
    </xf>
    <xf numFmtId="168" fontId="4" fillId="25" borderId="0" applyAlignment="1" applyProtection="1" pivotButton="0" quotePrefix="1" xfId="188">
      <alignment horizontal="center" vertical="center"/>
      <protection locked="0" hidden="0"/>
    </xf>
    <xf numFmtId="168" fontId="4" fillId="25" borderId="0" applyAlignment="1" applyProtection="1" pivotButton="0" quotePrefix="0" xfId="188">
      <alignment horizontal="center" vertical="center"/>
      <protection locked="0" hidden="0"/>
    </xf>
    <xf numFmtId="165" fontId="4" fillId="25" borderId="21" applyAlignment="1" applyProtection="1" pivotButton="0" quotePrefix="0" xfId="188">
      <alignment horizontal="right" vertical="center"/>
      <protection locked="1" hidden="1"/>
    </xf>
    <xf numFmtId="168" fontId="4" fillId="25" borderId="0" applyAlignment="1" applyProtection="1" pivotButton="0" quotePrefix="0" xfId="188">
      <alignment horizontal="right" vertical="center"/>
      <protection locked="1" hidden="1"/>
    </xf>
    <xf numFmtId="168" fontId="4" fillId="25" borderId="0" applyAlignment="1" applyProtection="1" pivotButton="0" quotePrefix="1" xfId="188">
      <alignment horizontal="right" vertical="center"/>
      <protection locked="0" hidden="0"/>
    </xf>
    <xf numFmtId="168" fontId="4" fillId="25" borderId="0" applyAlignment="1" applyProtection="1" pivotButton="0" quotePrefix="0" xfId="188">
      <alignment horizontal="right" vertical="center"/>
      <protection locked="0" hidden="0"/>
    </xf>
    <xf numFmtId="165" fontId="7" fillId="16" borderId="22" applyAlignment="1" applyProtection="1" pivotButton="0" quotePrefix="0" xfId="188">
      <alignment horizontal="right" vertical="center"/>
      <protection locked="1" hidden="1"/>
    </xf>
    <xf numFmtId="168" fontId="7" fillId="0" borderId="4" applyAlignment="1" applyProtection="1" pivotButton="0" quotePrefix="0" xfId="188">
      <alignment horizontal="right" vertical="center"/>
      <protection locked="1" hidden="1"/>
    </xf>
    <xf numFmtId="168" fontId="7" fillId="26" borderId="4" applyAlignment="1" applyProtection="1" pivotButton="0" quotePrefix="0" xfId="188">
      <alignment horizontal="right" vertical="center"/>
      <protection locked="0" hidden="0"/>
    </xf>
    <xf numFmtId="164" fontId="4" fillId="16" borderId="0" applyAlignment="1" applyProtection="1" pivotButton="0" quotePrefix="0" xfId="188">
      <alignment horizontal="center" vertical="center"/>
      <protection locked="0" hidden="0"/>
    </xf>
    <xf numFmtId="165" fontId="4" fillId="25" borderId="21" applyAlignment="1" pivotButton="0" quotePrefix="0" xfId="0">
      <alignment vertical="center" shrinkToFit="1"/>
    </xf>
    <xf numFmtId="165" fontId="4" fillId="0" borderId="0" applyAlignment="1" pivotButton="0" quotePrefix="0" xfId="162">
      <alignment horizontal="right" vertical="center" shrinkToFit="1"/>
    </xf>
    <xf numFmtId="165" fontId="4" fillId="0" borderId="0" applyAlignment="1" pivotButton="0" quotePrefix="0" xfId="162">
      <alignment vertical="center" shrinkToFit="1"/>
    </xf>
    <xf numFmtId="165" fontId="4" fillId="0" borderId="17" applyAlignment="1" pivotButton="0" quotePrefix="0" xfId="162">
      <alignment vertical="center" shrinkToFit="1"/>
    </xf>
    <xf numFmtId="165" fontId="7" fillId="0" borderId="21" applyAlignment="1" pivotButton="0" quotePrefix="0" xfId="162">
      <alignment vertical="center" shrinkToFit="1"/>
    </xf>
    <xf numFmtId="165" fontId="7" fillId="0" borderId="0" applyAlignment="1" pivotButton="0" quotePrefix="0" xfId="162">
      <alignment vertical="center" shrinkToFit="1"/>
    </xf>
    <xf numFmtId="165" fontId="7" fillId="0" borderId="17" applyAlignment="1" pivotButton="0" quotePrefix="0" xfId="162">
      <alignment vertical="center" shrinkToFit="1"/>
    </xf>
    <xf numFmtId="165" fontId="7" fillId="25" borderId="21" applyAlignment="1" pivotButton="0" quotePrefix="0" xfId="0">
      <alignment vertical="center" shrinkToFit="1"/>
    </xf>
    <xf numFmtId="165" fontId="7" fillId="25" borderId="0" applyAlignment="1" pivotButton="0" quotePrefix="0" xfId="0">
      <alignment vertical="center" shrinkToFit="1"/>
    </xf>
    <xf numFmtId="165" fontId="7" fillId="25" borderId="17" applyAlignment="1" pivotButton="0" quotePrefix="0" xfId="0">
      <alignment vertical="center" shrinkToFit="1"/>
    </xf>
    <xf numFmtId="165" fontId="4" fillId="26" borderId="0" applyAlignment="1" pivotButton="0" quotePrefix="0" xfId="187">
      <alignment vertical="center" shrinkToFit="1"/>
    </xf>
    <xf numFmtId="165" fontId="4" fillId="26" borderId="17" applyAlignment="1" pivotButton="0" quotePrefix="0" xfId="187">
      <alignment vertical="center" shrinkToFit="1"/>
    </xf>
    <xf numFmtId="165" fontId="4" fillId="26" borderId="4" applyAlignment="1" pivotButton="0" quotePrefix="0" xfId="187">
      <alignment vertical="center" shrinkToFit="1"/>
    </xf>
    <xf numFmtId="165" fontId="4" fillId="26" borderId="23" applyAlignment="1" pivotButton="0" quotePrefix="0" xfId="187">
      <alignment vertical="center" shrinkToFit="1"/>
    </xf>
    <xf numFmtId="0" fontId="4" fillId="16" borderId="92" applyAlignment="1" pivotButton="0" quotePrefix="0" xfId="0">
      <alignment horizontal="center" vertical="center" wrapText="1"/>
    </xf>
    <xf numFmtId="0" fontId="0" fillId="0" borderId="64" pivotButton="0" quotePrefix="0" xfId="0"/>
    <xf numFmtId="0" fontId="0" fillId="0" borderId="24" pivotButton="0" quotePrefix="0" xfId="0"/>
    <xf numFmtId="0" fontId="0" fillId="0" borderId="71" pivotButton="0" quotePrefix="0" xfId="0"/>
    <xf numFmtId="0" fontId="4" fillId="25" borderId="35" applyAlignment="1" applyProtection="1" pivotButton="0" quotePrefix="0" xfId="0">
      <alignment horizontal="center" vertical="center" wrapText="1"/>
      <protection locked="1" hidden="1"/>
    </xf>
    <xf numFmtId="0" fontId="64" fillId="25" borderId="37" applyAlignment="1" applyProtection="1" pivotButton="0" quotePrefix="0" xfId="0">
      <alignment horizontal="center" vertical="center" wrapText="1"/>
      <protection locked="1" hidden="1"/>
    </xf>
    <xf numFmtId="0" fontId="4" fillId="25" borderId="37" applyAlignment="1" applyProtection="1" pivotButton="0" quotePrefix="0" xfId="0">
      <alignment horizontal="center" vertical="center" wrapText="1"/>
      <protection locked="1" hidden="1"/>
    </xf>
    <xf numFmtId="0" fontId="4" fillId="25" borderId="91" applyAlignment="1" applyProtection="1" pivotButton="0" quotePrefix="0" xfId="0">
      <alignment horizontal="center" vertical="center" wrapText="1"/>
      <protection locked="1" hidden="1"/>
    </xf>
    <xf numFmtId="0" fontId="0" fillId="0" borderId="75" applyProtection="1" pivotButton="0" quotePrefix="0" xfId="0">
      <protection locked="1" hidden="1"/>
    </xf>
    <xf numFmtId="0" fontId="0" fillId="0" borderId="74" applyProtection="1" pivotButton="0" quotePrefix="0" xfId="0">
      <protection locked="1" hidden="1"/>
    </xf>
    <xf numFmtId="0" fontId="0" fillId="0" borderId="50" applyProtection="1" pivotButton="0" quotePrefix="0" xfId="0">
      <protection locked="1" hidden="1"/>
    </xf>
    <xf numFmtId="0" fontId="0" fillId="0" borderId="52" applyProtection="1" pivotButton="0" quotePrefix="0" xfId="0">
      <protection locked="1" hidden="1"/>
    </xf>
    <xf numFmtId="0" fontId="0" fillId="0" borderId="97" pivotButton="0" quotePrefix="0" xfId="0"/>
    <xf numFmtId="165" fontId="4" fillId="25" borderId="21" applyAlignment="1" pivotButton="0" quotePrefix="0" xfId="195">
      <alignment vertical="center" shrinkToFit="1"/>
    </xf>
    <xf numFmtId="165" fontId="4" fillId="25" borderId="0" applyAlignment="1" pivotButton="0" quotePrefix="0" xfId="195">
      <alignment vertical="center" shrinkToFit="1"/>
    </xf>
    <xf numFmtId="165" fontId="4" fillId="25" borderId="0" applyAlignment="1" pivotButton="0" quotePrefix="0" xfId="195">
      <alignment horizontal="right" vertical="center" shrinkToFit="1"/>
    </xf>
    <xf numFmtId="165" fontId="7" fillId="25" borderId="21" applyAlignment="1" pivotButton="0" quotePrefix="0" xfId="195">
      <alignment vertical="center" shrinkToFit="1"/>
    </xf>
    <xf numFmtId="165" fontId="7" fillId="25" borderId="0" applyAlignment="1" pivotButton="0" quotePrefix="0" xfId="195">
      <alignment vertical="center" shrinkToFit="1"/>
    </xf>
    <xf numFmtId="165" fontId="7" fillId="25" borderId="0" applyAlignment="1" pivotButton="0" quotePrefix="0" xfId="195">
      <alignment horizontal="right" vertical="center" shrinkToFit="1"/>
    </xf>
    <xf numFmtId="165" fontId="68" fillId="25" borderId="0" applyAlignment="1" pivotButton="0" quotePrefix="0" xfId="195">
      <alignment vertical="center" shrinkToFit="1"/>
    </xf>
    <xf numFmtId="165" fontId="4" fillId="25" borderId="0" applyAlignment="1" pivotButton="0" quotePrefix="0" xfId="195">
      <alignment horizontal="center" vertical="center" shrinkToFit="1"/>
    </xf>
    <xf numFmtId="165" fontId="4" fillId="26" borderId="21" applyAlignment="1" pivotButton="0" quotePrefix="0" xfId="195">
      <alignment vertical="center" shrinkToFit="1"/>
    </xf>
    <xf numFmtId="165" fontId="4" fillId="26" borderId="0" applyAlignment="1" pivotButton="0" quotePrefix="0" xfId="195">
      <alignment vertical="center" shrinkToFit="1"/>
    </xf>
    <xf numFmtId="165" fontId="4" fillId="26" borderId="22" applyAlignment="1" pivotButton="0" quotePrefix="0" xfId="195">
      <alignment vertical="center" shrinkToFit="1"/>
    </xf>
    <xf numFmtId="165" fontId="4" fillId="26" borderId="4" applyAlignment="1" pivotButton="0" quotePrefix="0" xfId="195">
      <alignment vertical="center" shrinkToFit="1"/>
    </xf>
    <xf numFmtId="165" fontId="4" fillId="26" borderId="23" applyAlignment="1" pivotButton="0" quotePrefix="0" xfId="195">
      <alignment vertical="center" shrinkToFit="1"/>
    </xf>
    <xf numFmtId="166" fontId="4" fillId="16" borderId="95" applyAlignment="1" pivotButton="0" quotePrefix="0" xfId="180">
      <alignment horizontal="center" vertical="center" wrapText="1"/>
    </xf>
    <xf numFmtId="165" fontId="4" fillId="0" borderId="21" applyAlignment="1" pivotButton="0" quotePrefix="0" xfId="162">
      <alignment horizontal="center" vertical="center"/>
    </xf>
    <xf numFmtId="165" fontId="4" fillId="0" borderId="0" applyAlignment="1" pivotButton="0" quotePrefix="0" xfId="0">
      <alignment horizontal="center" vertical="center"/>
    </xf>
    <xf numFmtId="165" fontId="7" fillId="0" borderId="21" applyAlignment="1" pivotButton="0" quotePrefix="0" xfId="162">
      <alignment horizontal="center" vertical="center"/>
    </xf>
    <xf numFmtId="165" fontId="7" fillId="0" borderId="0" applyAlignment="1" pivotButton="0" quotePrefix="0" xfId="0">
      <alignment horizontal="center" vertical="center"/>
    </xf>
    <xf numFmtId="166" fontId="69" fillId="26" borderId="0" applyAlignment="1" applyProtection="1" pivotButton="0" quotePrefix="0" xfId="164">
      <alignment vertical="center"/>
      <protection locked="0" hidden="1"/>
    </xf>
    <xf numFmtId="166" fontId="69" fillId="26" borderId="0" applyAlignment="1" applyProtection="1" pivotButton="0" quotePrefix="0" xfId="164">
      <alignment horizontal="right" vertical="center"/>
      <protection locked="0" hidden="1"/>
    </xf>
    <xf numFmtId="165" fontId="4" fillId="25" borderId="21" applyAlignment="1" pivotButton="0" quotePrefix="0" xfId="0">
      <alignment horizontal="center" vertical="center"/>
    </xf>
    <xf numFmtId="165" fontId="4" fillId="25" borderId="0" applyAlignment="1" pivotButton="0" quotePrefix="0" xfId="0">
      <alignment vertical="center"/>
    </xf>
    <xf numFmtId="0" fontId="4" fillId="16" borderId="94" applyAlignment="1" pivotButton="0" quotePrefix="0" xfId="180">
      <alignment horizontal="center" vertical="center" wrapText="1"/>
    </xf>
    <xf numFmtId="0" fontId="4" fillId="16" borderId="95" applyAlignment="1" pivotButton="0" quotePrefix="0" xfId="180">
      <alignment horizontal="center" vertical="center" wrapText="1"/>
    </xf>
    <xf numFmtId="0" fontId="4" fillId="16" borderId="98" applyAlignment="1" pivotButton="0" quotePrefix="0" xfId="0">
      <alignment horizontal="center" vertical="center" wrapText="1"/>
    </xf>
    <xf numFmtId="0" fontId="4" fillId="16" borderId="96" applyAlignment="1" pivotButton="0" quotePrefix="0" xfId="0">
      <alignment horizontal="center" vertical="center" wrapText="1"/>
    </xf>
    <xf numFmtId="0" fontId="0" fillId="0" borderId="19" pivotButton="0" quotePrefix="0" xfId="0"/>
    <xf numFmtId="0" fontId="0" fillId="0" borderId="65" pivotButton="0" quotePrefix="0" xfId="0"/>
    <xf numFmtId="165" fontId="4" fillId="25" borderId="0" applyAlignment="1" pivotButton="0" quotePrefix="0" xfId="162">
      <alignment horizontal="center" vertical="center"/>
    </xf>
    <xf numFmtId="165" fontId="4" fillId="0" borderId="0" applyAlignment="1" pivotButton="0" quotePrefix="0" xfId="162">
      <alignment horizontal="center" vertical="center"/>
    </xf>
    <xf numFmtId="165" fontId="4" fillId="25" borderId="0" applyAlignment="1" pivotButton="0" quotePrefix="0" xfId="162">
      <alignment horizontal="right" vertical="center"/>
    </xf>
    <xf numFmtId="0" fontId="0" fillId="0" borderId="26" pivotButton="0" quotePrefix="0" xfId="0"/>
    <xf numFmtId="165" fontId="7" fillId="25" borderId="0" applyAlignment="1" pivotButton="0" quotePrefix="0" xfId="162">
      <alignment horizontal="center" vertical="center"/>
    </xf>
    <xf numFmtId="165" fontId="7" fillId="26" borderId="0" applyAlignment="1" pivotButton="0" quotePrefix="0" xfId="162">
      <alignment horizontal="right" vertical="center"/>
    </xf>
    <xf numFmtId="0" fontId="0" fillId="0" borderId="81" pivotButton="0" quotePrefix="0" xfId="0"/>
    <xf numFmtId="165" fontId="7" fillId="25" borderId="4" applyAlignment="1" pivotButton="0" quotePrefix="0" xfId="162">
      <alignment horizontal="center" vertical="center"/>
    </xf>
    <xf numFmtId="165" fontId="7" fillId="26" borderId="4" applyAlignment="1" pivotButton="0" quotePrefix="0" xfId="162">
      <alignment horizontal="right" vertical="center"/>
    </xf>
    <xf numFmtId="164" fontId="60" fillId="16" borderId="0" applyAlignment="1" pivotButton="0" quotePrefix="0" xfId="191">
      <alignment horizontal="center" vertical="center"/>
    </xf>
    <xf numFmtId="0" fontId="0" fillId="0" borderId="4" pivotButton="0" quotePrefix="0" xfId="0"/>
    <xf numFmtId="0" fontId="4" fillId="0" borderId="69" applyAlignment="1" pivotButton="0" quotePrefix="0" xfId="191">
      <alignment horizontal="center" vertical="center" wrapText="1"/>
    </xf>
    <xf numFmtId="0" fontId="4" fillId="0" borderId="39" applyAlignment="1" pivotButton="0" quotePrefix="0" xfId="191">
      <alignment horizontal="center" vertical="center" wrapText="1"/>
    </xf>
    <xf numFmtId="0" fontId="4" fillId="0" borderId="44" applyAlignment="1" pivotButton="0" quotePrefix="0" xfId="191">
      <alignment horizontal="center" vertical="center" wrapText="1"/>
    </xf>
    <xf numFmtId="0" fontId="4" fillId="0" borderId="106" applyAlignment="1" pivotButton="0" quotePrefix="0" xfId="191">
      <alignment horizontal="center" vertical="center" wrapText="1"/>
    </xf>
    <xf numFmtId="0" fontId="4" fillId="0" borderId="107" applyAlignment="1" pivotButton="0" quotePrefix="0" xfId="191">
      <alignment horizontal="center" vertical="center" wrapText="1"/>
    </xf>
    <xf numFmtId="0" fontId="4" fillId="16" borderId="94" applyAlignment="1" pivotButton="0" quotePrefix="0" xfId="191">
      <alignment horizontal="center" vertical="center"/>
    </xf>
    <xf numFmtId="0" fontId="4" fillId="0" borderId="47" applyAlignment="1" pivotButton="0" quotePrefix="0" xfId="191">
      <alignment horizontal="center" vertical="center" wrapText="1"/>
    </xf>
    <xf numFmtId="0" fontId="4" fillId="0" borderId="38" applyAlignment="1" pivotButton="0" quotePrefix="0" xfId="191">
      <alignment horizontal="center" vertical="center" wrapText="1"/>
    </xf>
    <xf numFmtId="0" fontId="4" fillId="0" borderId="34" applyAlignment="1" pivotButton="0" quotePrefix="0" xfId="191">
      <alignment horizontal="center" vertical="center" wrapText="1"/>
    </xf>
    <xf numFmtId="0" fontId="0" fillId="0" borderId="32" pivotButton="0" quotePrefix="0" xfId="0"/>
    <xf numFmtId="0" fontId="0" fillId="0" borderId="82" pivotButton="0" quotePrefix="0" xfId="0"/>
    <xf numFmtId="0" fontId="0" fillId="0" borderId="83" pivotButton="0" quotePrefix="0" xfId="0"/>
    <xf numFmtId="0" fontId="0" fillId="0" borderId="84" pivotButton="0" quotePrefix="0" xfId="0"/>
    <xf numFmtId="0" fontId="0" fillId="0" borderId="74" pivotButton="0" quotePrefix="0" xfId="0"/>
    <xf numFmtId="0" fontId="4" fillId="0" borderId="48" applyAlignment="1" pivotButton="0" quotePrefix="0" xfId="191">
      <alignment horizontal="center" vertical="center" wrapText="1"/>
    </xf>
    <xf numFmtId="0" fontId="4" fillId="0" borderId="37" applyAlignment="1" pivotButton="0" quotePrefix="0" xfId="191">
      <alignment horizontal="center" vertical="center" wrapText="1"/>
    </xf>
    <xf numFmtId="0" fontId="4" fillId="0" borderId="35" applyAlignment="1" pivotButton="0" quotePrefix="0" xfId="191">
      <alignment horizontal="center" vertical="center" wrapText="1"/>
    </xf>
    <xf numFmtId="0" fontId="4" fillId="0" borderId="33" applyAlignment="1" pivotButton="0" quotePrefix="0" xfId="191">
      <alignment horizontal="center" vertical="center" wrapText="1"/>
    </xf>
    <xf numFmtId="0" fontId="4" fillId="0" borderId="91" applyAlignment="1" pivotButton="0" quotePrefix="0" xfId="191">
      <alignment horizontal="center" vertical="center" wrapText="1"/>
    </xf>
    <xf numFmtId="0" fontId="4" fillId="0" borderId="104" applyAlignment="1" pivotButton="0" quotePrefix="0" xfId="191">
      <alignment horizontal="center" vertical="center" wrapText="1"/>
    </xf>
    <xf numFmtId="0" fontId="4" fillId="0" borderId="102" applyAlignment="1" pivotButton="0" quotePrefix="0" xfId="191">
      <alignment horizontal="center" vertical="center" wrapText="1"/>
    </xf>
    <xf numFmtId="0" fontId="4" fillId="0" borderId="99" applyAlignment="1" pivotButton="0" quotePrefix="0" xfId="191">
      <alignment horizontal="center" vertical="center" wrapText="1"/>
    </xf>
    <xf numFmtId="0" fontId="0" fillId="0" borderId="68" pivotButton="0" quotePrefix="0" xfId="0"/>
    <xf numFmtId="0" fontId="0" fillId="0" borderId="86" pivotButton="0" quotePrefix="0" xfId="0"/>
    <xf numFmtId="0" fontId="0" fillId="0" borderId="88" pivotButton="0" quotePrefix="0" xfId="0"/>
    <xf numFmtId="0" fontId="0" fillId="0" borderId="90" pivotButton="0" quotePrefix="0" xfId="0"/>
    <xf numFmtId="165" fontId="4" fillId="0" borderId="0" applyAlignment="1" pivotButton="0" quotePrefix="0" xfId="191">
      <alignment horizontal="right" vertical="center"/>
    </xf>
    <xf numFmtId="165" fontId="4" fillId="0" borderId="17" applyAlignment="1" pivotButton="0" quotePrefix="0" xfId="191">
      <alignment horizontal="right" vertical="center"/>
    </xf>
    <xf numFmtId="165" fontId="4" fillId="16" borderId="0" applyAlignment="1" pivotButton="0" quotePrefix="0" xfId="191">
      <alignment horizontal="right" vertical="center"/>
    </xf>
    <xf numFmtId="165" fontId="4" fillId="25" borderId="0" applyAlignment="1" pivotButton="0" quotePrefix="0" xfId="191">
      <alignment horizontal="right" vertical="center"/>
    </xf>
    <xf numFmtId="165" fontId="4" fillId="25" borderId="17" applyAlignment="1" pivotButton="0" quotePrefix="0" xfId="191">
      <alignment horizontal="right" vertical="center"/>
    </xf>
    <xf numFmtId="165" fontId="69" fillId="25" borderId="0" applyAlignment="1" pivotButton="0" quotePrefix="0" xfId="191">
      <alignment horizontal="right" vertical="center"/>
    </xf>
    <xf numFmtId="165" fontId="69" fillId="25" borderId="17" applyAlignment="1" pivotButton="0" quotePrefix="0" xfId="191">
      <alignment horizontal="right" vertical="center"/>
    </xf>
    <xf numFmtId="165" fontId="7" fillId="16" borderId="0" applyAlignment="1" pivotButton="0" quotePrefix="0" xfId="191">
      <alignment horizontal="right" vertical="center"/>
    </xf>
    <xf numFmtId="165" fontId="7" fillId="25" borderId="0" applyAlignment="1" pivotButton="0" quotePrefix="0" xfId="191">
      <alignment horizontal="right" vertical="center"/>
    </xf>
    <xf numFmtId="165" fontId="70" fillId="25" borderId="0" applyAlignment="1" pivotButton="0" quotePrefix="0" xfId="191">
      <alignment horizontal="right" vertical="center"/>
    </xf>
    <xf numFmtId="165" fontId="70" fillId="25" borderId="17" applyAlignment="1" pivotButton="0" quotePrefix="0" xfId="191">
      <alignment horizontal="right" vertical="center"/>
    </xf>
    <xf numFmtId="165" fontId="70" fillId="25" borderId="23" applyAlignment="1" pivotButton="0" quotePrefix="0" xfId="191">
      <alignment horizontal="right" vertical="center"/>
    </xf>
    <xf numFmtId="164" fontId="4" fillId="16" borderId="0" applyAlignment="1" pivotButton="0" quotePrefix="0" xfId="191">
      <alignment horizontal="center" vertical="center"/>
    </xf>
  </cellXfs>
  <cellStyles count="199">
    <cellStyle name="표준" xfId="0" builtinId="0"/>
    <cellStyle name="??&amp;O?&amp;H?_x0008_??_x0007__x0001__x0001_" xfId="1"/>
    <cellStyle name="20% - 강조색1" xfId="2" builtinId="30"/>
    <cellStyle name="20% - 강조색2" xfId="3" builtinId="34"/>
    <cellStyle name="20% - 강조색3" xfId="4" builtinId="38"/>
    <cellStyle name="20% - 강조색4" xfId="5" builtinId="42"/>
    <cellStyle name="20% - 강조색5" xfId="6" builtinId="46"/>
    <cellStyle name="20% - 강조색6" xfId="7" builtinId="50"/>
    <cellStyle name="40% - 강조색1" xfId="8" builtinId="31"/>
    <cellStyle name="40% - 강조색2" xfId="9" builtinId="35"/>
    <cellStyle name="40% - 강조색3" xfId="10" builtinId="39"/>
    <cellStyle name="40% - 강조색4" xfId="11" builtinId="43"/>
    <cellStyle name="40% - 강조색5" xfId="12" builtinId="47"/>
    <cellStyle name="40% - 강조색6" xfId="13" builtinId="51"/>
    <cellStyle name="60% - 강조색1" xfId="14" builtinId="32"/>
    <cellStyle name="60% - 강조색2" xfId="15" builtinId="36"/>
    <cellStyle name="60% - 강조색3" xfId="16" builtinId="40"/>
    <cellStyle name="60% - 강조색4" xfId="17" builtinId="44"/>
    <cellStyle name="60% - 강조색5" xfId="18" builtinId="48"/>
    <cellStyle name="60% - 강조색6" xfId="19" builtinId="52"/>
    <cellStyle name="A¨­￠￢￠O [0]_INQUIRY ￠?￥i¨u¡AAⓒ￢Aⓒª " xfId="20"/>
    <cellStyle name="A¨­￠￢￠O_INQUIRY ￠?￥i¨u¡AAⓒ￢Aⓒª " xfId="21"/>
    <cellStyle name="ÅëÈ­ [0]_¼ÕÀÍ¿¹»ê" xfId="22"/>
    <cellStyle name="AeE­ [0]_¼OAI¿¹≫e" xfId="23"/>
    <cellStyle name="ÅëÈ­ [0]_ÀÎ°Çºñ,¿ÜÁÖºñ" xfId="24"/>
    <cellStyle name="AeE­ [0]_AI°Cºn,μμ±Þºn" xfId="25"/>
    <cellStyle name="ÅëÈ­ [0]_laroux" xfId="26"/>
    <cellStyle name="AeE­ [0]_laroux_1" xfId="27"/>
    <cellStyle name="ÅëÈ­ [0]_laroux_1" xfId="28"/>
    <cellStyle name="AeE­ [0]_laroux_2" xfId="29"/>
    <cellStyle name="ÅëÈ­ [0]_laroux_2" xfId="30"/>
    <cellStyle name="AeE­ [0]_laroux_2_41-06농림16" xfId="31"/>
    <cellStyle name="ÅëÈ­ [0]_laroux_2_41-06농림16" xfId="32"/>
    <cellStyle name="AeE­ [0]_laroux_2_41-06농림41" xfId="33"/>
    <cellStyle name="ÅëÈ­ [0]_laroux_2_41-06농림41" xfId="34"/>
    <cellStyle name="AeE­ [0]_Sheet1" xfId="35"/>
    <cellStyle name="ÅëÈ­ [0]_Sheet1" xfId="36"/>
    <cellStyle name="ÅëÈ­_¼ÕÀÍ¿¹»ê" xfId="37"/>
    <cellStyle name="AeE­_¼OAI¿¹≫e" xfId="38"/>
    <cellStyle name="ÅëÈ­_ÀÎ°Çºñ,¿ÜÁÖºñ" xfId="39"/>
    <cellStyle name="AeE­_AI°Cºn,μμ±Þºn" xfId="40"/>
    <cellStyle name="ÅëÈ­_laroux" xfId="41"/>
    <cellStyle name="AeE­_laroux_1" xfId="42"/>
    <cellStyle name="ÅëÈ­_laroux_1" xfId="43"/>
    <cellStyle name="AeE­_laroux_2" xfId="44"/>
    <cellStyle name="ÅëÈ­_laroux_2" xfId="45"/>
    <cellStyle name="AeE­_laroux_2_41-06농림16" xfId="46"/>
    <cellStyle name="ÅëÈ­_laroux_2_41-06농림16" xfId="47"/>
    <cellStyle name="AeE­_laroux_2_41-06농림41" xfId="48"/>
    <cellStyle name="ÅëÈ­_laroux_2_41-06농림41" xfId="49"/>
    <cellStyle name="AeE­_Sheet1" xfId="50"/>
    <cellStyle name="ÅëÈ­_Sheet1" xfId="51"/>
    <cellStyle name="AeE­_Sheet1_41-06농림16" xfId="52"/>
    <cellStyle name="ÅëÈ­_Sheet1_41-06농림16" xfId="53"/>
    <cellStyle name="AeE­_Sheet1_41-06농림41" xfId="54"/>
    <cellStyle name="ÅëÈ­_Sheet1_41-06농림41" xfId="55"/>
    <cellStyle name="AeE¡ⓒ [0]_INQUIRY ￠?￥i¨u¡AAⓒ￢Aⓒª " xfId="56"/>
    <cellStyle name="AeE¡ⓒ_INQUIRY ￠?￥i¨u¡AAⓒ￢Aⓒª " xfId="57"/>
    <cellStyle name="ÄÞ¸¶ [0]_¼ÕÀÍ¿¹»ê" xfId="58"/>
    <cellStyle name="AÞ¸¶ [0]_¼OAI¿¹≫e" xfId="59"/>
    <cellStyle name="ÄÞ¸¶ [0]_ÀÎ°Çºñ,¿ÜÁÖºñ" xfId="60"/>
    <cellStyle name="AÞ¸¶ [0]_AI°Cºn,μμ±Þºn" xfId="61"/>
    <cellStyle name="ÄÞ¸¶ [0]_laroux" xfId="62"/>
    <cellStyle name="AÞ¸¶ [0]_laroux_1" xfId="63"/>
    <cellStyle name="ÄÞ¸¶ [0]_laroux_1" xfId="64"/>
    <cellStyle name="AÞ¸¶ [0]_Sheet1" xfId="65"/>
    <cellStyle name="ÄÞ¸¶ [0]_Sheet1" xfId="66"/>
    <cellStyle name="ÄÞ¸¶_¼ÕÀÍ¿¹»ê" xfId="67"/>
    <cellStyle name="AÞ¸¶_¼OAI¿¹≫e" xfId="68"/>
    <cellStyle name="ÄÞ¸¶_ÀÎ°Çºñ,¿ÜÁÖºñ" xfId="69"/>
    <cellStyle name="AÞ¸¶_AI°Cºn,μμ±Þºn" xfId="70"/>
    <cellStyle name="ÄÞ¸¶_laroux" xfId="71"/>
    <cellStyle name="AÞ¸¶_laroux_1" xfId="72"/>
    <cellStyle name="ÄÞ¸¶_laroux_1" xfId="73"/>
    <cellStyle name="AÞ¸¶_Sheet1" xfId="74"/>
    <cellStyle name="ÄÞ¸¶_Sheet1" xfId="75"/>
    <cellStyle name="AÞ¸¶_Sheet1_41-06농림16" xfId="76"/>
    <cellStyle name="ÄÞ¸¶_Sheet1_41-06농림16" xfId="77"/>
    <cellStyle name="AÞ¸¶_Sheet1_41-06농림41" xfId="78"/>
    <cellStyle name="ÄÞ¸¶_Sheet1_41-06농림41" xfId="79"/>
    <cellStyle name="C¡IA¨ª_¡ic¨u¡A¨￢I¨￢¡Æ AN¡Æe " xfId="80"/>
    <cellStyle name="C￥AØ_¿μ¾÷CoE² " xfId="81"/>
    <cellStyle name="Ç¥ÁØ_¼ÕÀÍ¿¹»ê" xfId="82"/>
    <cellStyle name="C￥AØ_¼OAI¿¹≫e" xfId="83"/>
    <cellStyle name="Ç¥ÁØ_ÀÎ°Çºñ,¿ÜÁÖºñ" xfId="84"/>
    <cellStyle name="C￥AØ_AI°Cºn,μμ±Þºn" xfId="85"/>
    <cellStyle name="Ç¥ÁØ_laroux" xfId="86"/>
    <cellStyle name="C￥AØ_laroux_1" xfId="87"/>
    <cellStyle name="Ç¥ÁØ_laroux_1" xfId="88"/>
    <cellStyle name="C￥AØ_laroux_1_Sheet1" xfId="89"/>
    <cellStyle name="Ç¥ÁØ_laroux_1_Sheet1" xfId="90"/>
    <cellStyle name="C￥AØ_laroux_2" xfId="91"/>
    <cellStyle name="Ç¥ÁØ_laroux_2" xfId="92"/>
    <cellStyle name="C￥AØ_laroux_2_Sheet1" xfId="93"/>
    <cellStyle name="Ç¥ÁØ_laroux_2_Sheet1" xfId="94"/>
    <cellStyle name="C￥AØ_laroux_3" xfId="95"/>
    <cellStyle name="Ç¥ÁØ_laroux_3" xfId="96"/>
    <cellStyle name="C￥AØ_laroux_4" xfId="97"/>
    <cellStyle name="Ç¥ÁØ_laroux_4" xfId="98"/>
    <cellStyle name="C￥AØ_laroux_Sheet1" xfId="99"/>
    <cellStyle name="Ç¥ÁØ_laroux_Sheet1" xfId="100"/>
    <cellStyle name="C￥AØ_Sheet1" xfId="101"/>
    <cellStyle name="Ç¥ÁØ_Sheet1" xfId="102"/>
    <cellStyle name="category" xfId="103"/>
    <cellStyle name="Comma [0]_ SG&amp;A Bridge " xfId="104"/>
    <cellStyle name="Comma_ SG&amp;A Bridge " xfId="105"/>
    <cellStyle name="Comma0" xfId="106"/>
    <cellStyle name="Curren?_x0012_퐀_x0017_?" xfId="107"/>
    <cellStyle name="Currency [0]_ SG&amp;A Bridge " xfId="108"/>
    <cellStyle name="Currency_ SG&amp;A Bridge " xfId="109"/>
    <cellStyle name="Currency0" xfId="110"/>
    <cellStyle name="Date" xfId="111"/>
    <cellStyle name="Euro" xfId="112"/>
    <cellStyle name="Fixed" xfId="113"/>
    <cellStyle name="Grey" xfId="114"/>
    <cellStyle name="HEADER" xfId="115"/>
    <cellStyle name="Header1" xfId="116"/>
    <cellStyle name="Header2" xfId="117"/>
    <cellStyle name="Heading 1" xfId="118"/>
    <cellStyle name="Heading 2" xfId="119"/>
    <cellStyle name="HEADING1" xfId="120"/>
    <cellStyle name="HEADING2" xfId="121"/>
    <cellStyle name="Input [yellow]" xfId="122"/>
    <cellStyle name="Model" xfId="123"/>
    <cellStyle name="Normal - Style1" xfId="124"/>
    <cellStyle name="Normal_ SG&amp;A Bridge " xfId="125"/>
    <cellStyle name="Percent [2]" xfId="126"/>
    <cellStyle name="subhead" xfId="127"/>
    <cellStyle name="title [1]" xfId="128"/>
    <cellStyle name="title [2]" xfId="129"/>
    <cellStyle name="Total" xfId="130"/>
    <cellStyle name="UM" xfId="131"/>
    <cellStyle name="강조색1" xfId="132" builtinId="29"/>
    <cellStyle name="강조색2" xfId="133" builtinId="33"/>
    <cellStyle name="강조색3" xfId="134" builtinId="37"/>
    <cellStyle name="강조색4" xfId="135" builtinId="41"/>
    <cellStyle name="강조색5" xfId="136" builtinId="45"/>
    <cellStyle name="강조색6" xfId="137" builtinId="49"/>
    <cellStyle name="경고문" xfId="138" builtinId="11"/>
    <cellStyle name="계산" xfId="139" builtinId="22"/>
    <cellStyle name="고정소숫점" xfId="140"/>
    <cellStyle name="고정출력1" xfId="141"/>
    <cellStyle name="고정출력2" xfId="142"/>
    <cellStyle name="나쁨" xfId="143" builtinId="27"/>
    <cellStyle name="날짜" xfId="144"/>
    <cellStyle name="달러" xfId="145"/>
    <cellStyle name="똿뗦먛귟 [0.00]_PRODUCT DETAIL Q1" xfId="146"/>
    <cellStyle name="똿뗦먛귟_PRODUCT DETAIL Q1" xfId="147"/>
    <cellStyle name="메모" xfId="148" builtinId="10"/>
    <cellStyle name="믅됞 [0.00]_PRODUCT DETAIL Q1" xfId="149"/>
    <cellStyle name="믅됞_PRODUCT DETAIL Q1" xfId="150"/>
    <cellStyle name="바탕글" xfId="151"/>
    <cellStyle name="백분율 [0]" xfId="152"/>
    <cellStyle name="백분율 [2]" xfId="153"/>
    <cellStyle name="백분율 2" xfId="154"/>
    <cellStyle name="보통" xfId="155" builtinId="28"/>
    <cellStyle name="뷭?_?긚??_1" xfId="156"/>
    <cellStyle name="설명 텍스트" xfId="157" builtinId="53"/>
    <cellStyle name="셀 확인" xfId="158" builtinId="23"/>
    <cellStyle name="숫자(R)" xfId="159"/>
    <cellStyle name="쉼표 [0] 2" xfId="160"/>
    <cellStyle name="쉼표 [0] 2 2" xfId="161"/>
    <cellStyle name="쉼표 [0] 3" xfId="162"/>
    <cellStyle name="쉼표 [0] 3 2" xfId="163"/>
    <cellStyle name="쉼표 [0]_11_교통관광정보통신(1)" xfId="164"/>
    <cellStyle name="스타일 1" xfId="165"/>
    <cellStyle name="연결된 셀" xfId="166" builtinId="24"/>
    <cellStyle name="요약" xfId="167" builtinId="25"/>
    <cellStyle name="입력" xfId="168" builtinId="20"/>
    <cellStyle name="자리수" xfId="169"/>
    <cellStyle name="자리수0" xfId="170"/>
    <cellStyle name="작은제목" xfId="171"/>
    <cellStyle name="제목" xfId="172" builtinId="15"/>
    <cellStyle name="제목 1" xfId="173" builtinId="16"/>
    <cellStyle name="제목 2" xfId="174" builtinId="17"/>
    <cellStyle name="제목 3" xfId="175" builtinId="18"/>
    <cellStyle name="제목 4" xfId="176" builtinId="19"/>
    <cellStyle name="좋음" xfId="177" builtinId="26"/>
    <cellStyle name="출력" xfId="178" builtinId="21"/>
    <cellStyle name="콤마 [0]" xfId="179"/>
    <cellStyle name="콤마 [0]_천기일수" xfId="180"/>
    <cellStyle name="콤마 [0]_해안선및도서" xfId="181"/>
    <cellStyle name="콤마 [2]" xfId="182"/>
    <cellStyle name="콤마_ 견적기준 FLOW " xfId="183"/>
    <cellStyle name="큰제목" xfId="184"/>
    <cellStyle name="퍼센트" xfId="185"/>
    <cellStyle name="표준 10" xfId="186"/>
    <cellStyle name="표준 10 6 2" xfId="187"/>
    <cellStyle name="표준 2" xfId="188"/>
    <cellStyle name="표준 2 2" xfId="189"/>
    <cellStyle name="표준 51" xfId="190"/>
    <cellStyle name="표준_11 교통관광정보통신" xfId="191"/>
    <cellStyle name="표준_11. 교통관광정보통신" xfId="192"/>
    <cellStyle name="표준_11_교통관광정보통신" xfId="193"/>
    <cellStyle name="표준_11_교통관광정보통신(1)" xfId="194"/>
    <cellStyle name="표준_ⅩⅠ.교통·관광 및 정보통신" xfId="195"/>
    <cellStyle name="합산" xfId="196"/>
    <cellStyle name="화폐기호" xfId="197"/>
    <cellStyle name="화폐기호0" xfId="198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externalLink" Target="/xl/externalLinks/externalLink1.xml" Id="rId12"/><Relationship Type="http://schemas.openxmlformats.org/officeDocument/2006/relationships/styles" Target="styles.xml" Id="rId13"/><Relationship Type="http://schemas.openxmlformats.org/officeDocument/2006/relationships/theme" Target="theme/theme1.xml" Id="rId14"/></Relationships>
</file>

<file path=xl/comments/comment1.xml><?xml version="1.0" encoding="utf-8"?>
<comments xmlns="http://schemas.openxmlformats.org/spreadsheetml/2006/main">
  <authors>
    <author>ff</author>
  </authors>
  <commentList>
    <comment ref="J6" authorId="0" shapeId="0">
      <text>
        <t>항목 추가</t>
      </text>
    </comment>
  </commentList>
</comments>
</file>

<file path=xl/externalLinks/_rels/externalLink1.xml.rels><Relationships xmlns="http://schemas.openxmlformats.org/package/2006/relationships"><Relationship Type="http://schemas.openxmlformats.org/officeDocument/2006/relationships/externalLinkPath" Target="/Documents%20and%20Settings/user/Local%20Settings/Temporary%20Internet%20Files/Content.IE5/R7LRJHKW/&#49324;&#48376;%20-%203.&#44397;&#52293;&#49324;&#50629;%20&#54788;&#54889;,%20&#50857;&#50669;&#49324;&#50629;%20&#54788;&#54889;.xls" TargetMode="External" Id="rId1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 refreshError="1">
        <row r="31">
          <cell r="C31" t="b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6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39"/>
  <sheetViews>
    <sheetView view="pageBreakPreview" zoomScaleNormal="100" workbookViewId="0">
      <pane ySplit="20" topLeftCell="A23" activePane="bottomLeft" state="frozen"/>
      <selection pane="bottomLeft" activeCell="D34" sqref="D34"/>
    </sheetView>
  </sheetViews>
  <sheetFormatPr baseColWidth="8" defaultColWidth="8" defaultRowHeight="14.25"/>
  <cols>
    <col width="8" customWidth="1" style="7" min="1" max="7"/>
    <col width="8" customWidth="1" style="8" min="8" max="9"/>
    <col width="8" customWidth="1" style="7" min="10" max="16"/>
    <col width="8" customWidth="1" style="8" min="17" max="16384"/>
  </cols>
  <sheetData>
    <row r="1" ht="16.5" customFormat="1" customHeight="1" s="6">
      <c r="A1" s="5" t="n"/>
      <c r="B1" s="5" t="n"/>
      <c r="C1" s="5" t="n"/>
      <c r="D1" s="5" t="n"/>
      <c r="E1" s="5" t="n"/>
      <c r="F1" s="5" t="n"/>
      <c r="G1" s="5" t="n"/>
      <c r="J1" s="5" t="n"/>
      <c r="K1" s="5" t="n"/>
      <c r="L1" s="5" t="n"/>
      <c r="M1" s="5" t="n"/>
      <c r="N1" s="5" t="n"/>
      <c r="O1" s="5" t="n"/>
      <c r="P1" s="5" t="n"/>
    </row>
    <row r="2" ht="21" customFormat="1" customHeight="1" s="6">
      <c r="A2" s="5" t="n"/>
      <c r="B2" s="5" t="n"/>
      <c r="C2" s="5" t="n"/>
      <c r="D2" s="5" t="n"/>
      <c r="E2" s="5" t="n"/>
      <c r="F2" s="5" t="n"/>
      <c r="G2" s="5" t="n"/>
      <c r="J2" s="5" t="n"/>
      <c r="K2" s="5" t="n"/>
      <c r="L2" s="5" t="n"/>
      <c r="M2" s="5" t="n"/>
      <c r="N2" s="5" t="n"/>
      <c r="O2" s="5" t="n"/>
      <c r="P2" s="5" t="n"/>
    </row>
    <row r="3" ht="21" customFormat="1" customHeight="1" s="6">
      <c r="A3" s="5" t="n"/>
      <c r="B3" s="5" t="n"/>
      <c r="C3" s="5" t="n"/>
      <c r="D3" s="5" t="n"/>
      <c r="E3" s="5" t="n"/>
      <c r="F3" s="5" t="n"/>
      <c r="G3" s="5" t="n"/>
      <c r="J3" s="5" t="n"/>
      <c r="K3" s="5" t="n"/>
      <c r="L3" s="5" t="n"/>
      <c r="M3" s="5" t="n"/>
      <c r="N3" s="5" t="n"/>
      <c r="O3" s="5" t="n"/>
      <c r="P3" s="5" t="n"/>
    </row>
    <row r="4" ht="21" customFormat="1" customHeight="1" s="6">
      <c r="A4" s="5" t="n"/>
      <c r="B4" s="5" t="n"/>
      <c r="C4" s="5" t="n"/>
      <c r="D4" s="5" t="n"/>
      <c r="E4" s="5" t="n"/>
      <c r="F4" s="5" t="n"/>
      <c r="G4" s="5" t="n"/>
      <c r="J4" s="5" t="n"/>
      <c r="K4" s="5" t="n"/>
      <c r="L4" s="5" t="n"/>
      <c r="M4" s="5" t="n"/>
      <c r="N4" s="5" t="n"/>
      <c r="O4" s="5" t="n"/>
      <c r="P4" s="5" t="n"/>
    </row>
    <row r="5" ht="21" customFormat="1" customHeight="1" s="6">
      <c r="A5" s="5" t="n"/>
      <c r="B5" s="5" t="n"/>
      <c r="C5" s="5" t="n"/>
      <c r="D5" s="5" t="n"/>
      <c r="E5" s="5" t="n"/>
      <c r="F5" s="5" t="n"/>
      <c r="G5" s="5" t="n"/>
      <c r="J5" s="5" t="n"/>
      <c r="K5" s="5" t="n"/>
      <c r="L5" s="5" t="n"/>
      <c r="M5" s="5" t="n"/>
      <c r="N5" s="5" t="n"/>
      <c r="O5" s="5" t="n"/>
      <c r="P5" s="5" t="n"/>
    </row>
    <row r="6" ht="21" customFormat="1" customHeight="1" s="6">
      <c r="A6" s="5" t="n"/>
      <c r="B6" s="5" t="n"/>
      <c r="C6" s="5" t="n"/>
      <c r="D6" s="5" t="n"/>
      <c r="E6" s="5" t="n"/>
      <c r="F6" s="5" t="n"/>
      <c r="G6" s="5" t="n"/>
      <c r="J6" s="5" t="n"/>
      <c r="K6" s="5" t="n"/>
      <c r="L6" s="5" t="n"/>
      <c r="M6" s="5" t="n"/>
      <c r="N6" s="5" t="n"/>
      <c r="O6" s="5" t="n"/>
      <c r="P6" s="5" t="n"/>
    </row>
    <row r="7" ht="21" customFormat="1" customHeight="1" s="6">
      <c r="A7" s="5" t="n"/>
      <c r="B7" s="5" t="n"/>
      <c r="C7" s="5" t="n"/>
      <c r="D7" s="5" t="n"/>
      <c r="E7" s="5" t="n"/>
      <c r="F7" s="5" t="n"/>
      <c r="G7" s="5" t="n"/>
      <c r="J7" s="5" t="n"/>
      <c r="K7" s="5" t="n"/>
      <c r="L7" s="5" t="n"/>
      <c r="M7" s="5" t="n"/>
      <c r="N7" s="5" t="n"/>
      <c r="O7" s="5" t="n"/>
      <c r="P7" s="5" t="n"/>
    </row>
    <row r="8" ht="21" customFormat="1" customHeight="1" s="6">
      <c r="A8" s="5" t="n"/>
      <c r="B8" s="5" t="n"/>
      <c r="C8" s="5" t="n"/>
      <c r="D8" s="5" t="n"/>
      <c r="E8" s="5" t="n"/>
      <c r="F8" s="5" t="n"/>
      <c r="G8" s="5" t="n"/>
      <c r="J8" s="5" t="n"/>
      <c r="K8" s="5" t="n"/>
      <c r="L8" s="5" t="n"/>
      <c r="M8" s="5" t="n"/>
      <c r="N8" s="5" t="n"/>
      <c r="O8" s="5" t="n"/>
      <c r="P8" s="5" t="n"/>
    </row>
    <row r="9" ht="21" customFormat="1" customHeight="1" s="6">
      <c r="A9" s="5" t="n"/>
      <c r="B9" s="5" t="n"/>
      <c r="C9" s="5" t="n"/>
      <c r="D9" s="5" t="n"/>
      <c r="E9" s="5" t="n"/>
      <c r="F9" s="5" t="n"/>
      <c r="G9" s="5" t="n"/>
      <c r="J9" s="5" t="n"/>
      <c r="K9" s="5" t="n"/>
      <c r="L9" s="5" t="n"/>
      <c r="M9" s="5" t="n"/>
      <c r="N9" s="5" t="n"/>
      <c r="O9" s="5" t="n"/>
      <c r="P9" s="5" t="n"/>
    </row>
    <row r="10" ht="21" customFormat="1" customHeight="1" s="6">
      <c r="A10" s="5" t="n"/>
      <c r="B10" s="5" t="n"/>
      <c r="C10" s="5" t="n"/>
      <c r="D10" s="5" t="n"/>
      <c r="E10" s="5" t="n"/>
      <c r="F10" s="5" t="n"/>
      <c r="G10" s="5" t="n"/>
      <c r="J10" s="5" t="n"/>
      <c r="K10" s="5" t="n"/>
      <c r="L10" s="5" t="n"/>
      <c r="M10" s="5" t="n"/>
      <c r="N10" s="5" t="n"/>
      <c r="O10" s="5" t="n"/>
      <c r="P10" s="5" t="n"/>
    </row>
    <row r="11" ht="21" customFormat="1" customHeight="1" s="6">
      <c r="A11" s="5" t="n"/>
      <c r="B11" s="5" t="n"/>
      <c r="C11" s="5" t="n"/>
      <c r="D11" s="5" t="n"/>
      <c r="E11" s="5" t="n"/>
      <c r="F11" s="5" t="n"/>
      <c r="G11" s="5" t="n"/>
      <c r="J11" s="5" t="n"/>
      <c r="K11" s="5" t="n"/>
      <c r="L11" s="5" t="n"/>
      <c r="M11" s="5" t="n"/>
      <c r="N11" s="5" t="n"/>
      <c r="O11" s="5" t="n"/>
      <c r="P11" s="5" t="n"/>
    </row>
    <row r="12" ht="21" customFormat="1" customHeight="1" s="6">
      <c r="A12" s="5" t="n"/>
      <c r="B12" s="5" t="n"/>
      <c r="C12" s="5" t="n"/>
      <c r="D12" s="5" t="n"/>
      <c r="E12" s="5" t="n"/>
      <c r="F12" s="5" t="n"/>
      <c r="G12" s="5" t="n"/>
      <c r="J12" s="5" t="n"/>
      <c r="K12" s="5" t="n"/>
      <c r="L12" s="5" t="n"/>
      <c r="M12" s="5" t="n"/>
      <c r="N12" s="5" t="n"/>
      <c r="O12" s="5" t="n"/>
      <c r="P12" s="5" t="n"/>
    </row>
    <row r="13" ht="21" customFormat="1" customHeight="1" s="6">
      <c r="A13" s="5" t="n"/>
      <c r="B13" s="5" t="n"/>
      <c r="C13" s="5" t="n"/>
      <c r="D13" s="5" t="n"/>
      <c r="E13" s="5" t="n"/>
      <c r="F13" s="5" t="n"/>
      <c r="G13" s="5" t="n"/>
      <c r="J13" s="5" t="n"/>
      <c r="K13" s="5" t="n"/>
      <c r="L13" s="5" t="n"/>
      <c r="M13" s="5" t="n"/>
      <c r="N13" s="5" t="n"/>
      <c r="O13" s="5" t="n"/>
      <c r="P13" s="5" t="n"/>
    </row>
    <row r="14" ht="21" customFormat="1" customHeight="1" s="6">
      <c r="A14" s="5" t="n"/>
      <c r="B14" s="5" t="n"/>
      <c r="C14" s="5" t="n"/>
      <c r="D14" s="5" t="n"/>
      <c r="E14" s="5" t="n"/>
      <c r="F14" s="5" t="n"/>
      <c r="G14" s="5" t="n"/>
      <c r="J14" s="5" t="n"/>
      <c r="K14" s="5" t="n"/>
      <c r="L14" s="5" t="n"/>
      <c r="M14" s="5" t="n"/>
      <c r="N14" s="5" t="n"/>
      <c r="O14" s="5" t="n"/>
      <c r="P14" s="5" t="n"/>
    </row>
    <row r="15" ht="21" customFormat="1" customHeight="1" s="6">
      <c r="A15" s="5" t="n"/>
      <c r="B15" s="5" t="n"/>
      <c r="C15" s="5" t="n"/>
      <c r="D15" s="5" t="n"/>
      <c r="E15" s="5" t="n"/>
      <c r="F15" s="5" t="n"/>
      <c r="G15" s="5" t="n"/>
      <c r="J15" s="5" t="n"/>
      <c r="K15" s="5" t="n"/>
      <c r="L15" s="5" t="n"/>
      <c r="M15" s="5" t="n"/>
      <c r="N15" s="5" t="n"/>
      <c r="O15" s="5" t="n"/>
      <c r="P15" s="5" t="n"/>
    </row>
    <row r="16" ht="21" customFormat="1" customHeight="1" s="6">
      <c r="A16" s="5" t="n"/>
      <c r="B16" s="5" t="n"/>
      <c r="C16" s="5" t="n"/>
      <c r="D16" s="5" t="n"/>
      <c r="E16" s="5" t="n"/>
      <c r="F16" s="5" t="n"/>
      <c r="G16" s="5" t="n"/>
      <c r="J16" s="5" t="n"/>
      <c r="K16" s="5" t="n"/>
      <c r="L16" s="5" t="n"/>
      <c r="M16" s="5" t="n"/>
      <c r="N16" s="5" t="n"/>
      <c r="O16" s="5" t="n"/>
      <c r="P16" s="5" t="n"/>
    </row>
    <row r="17" ht="21" customFormat="1" customHeight="1" s="6">
      <c r="A17" s="5" t="n"/>
      <c r="B17" s="5" t="n"/>
      <c r="C17" s="5" t="n"/>
      <c r="D17" s="5" t="n"/>
      <c r="E17" s="5" t="n"/>
      <c r="F17" s="5" t="n"/>
      <c r="G17" s="5" t="n"/>
      <c r="J17" s="5" t="n"/>
      <c r="K17" s="5" t="n"/>
      <c r="L17" s="5" t="n"/>
      <c r="M17" s="5" t="n"/>
      <c r="N17" s="5" t="n"/>
      <c r="O17" s="5" t="n"/>
      <c r="P17" s="5" t="n"/>
    </row>
    <row r="18" ht="21" customFormat="1" customHeight="1" s="6">
      <c r="A18" s="5" t="n"/>
      <c r="B18" s="5" t="n"/>
      <c r="C18" s="5" t="n"/>
      <c r="D18" s="5" t="n"/>
      <c r="E18" s="5" t="n"/>
      <c r="F18" s="5" t="n"/>
      <c r="G18" s="5" t="n"/>
      <c r="J18" s="5" t="n"/>
      <c r="K18" s="5" t="n"/>
      <c r="L18" s="5" t="n"/>
      <c r="M18" s="5" t="n"/>
      <c r="N18" s="5" t="n"/>
      <c r="O18" s="5" t="n"/>
      <c r="P18" s="5" t="n"/>
    </row>
    <row r="19" ht="21" customFormat="1" customHeight="1" s="6">
      <c r="A19" s="5" t="n"/>
      <c r="B19" s="5" t="n"/>
      <c r="C19" s="5" t="n"/>
      <c r="D19" s="5" t="n"/>
      <c r="E19" s="5" t="n"/>
      <c r="F19" s="5" t="n"/>
      <c r="G19" s="5" t="n"/>
      <c r="J19" s="5" t="n"/>
      <c r="K19" s="5" t="n"/>
      <c r="L19" s="5" t="n"/>
      <c r="M19" s="5" t="n"/>
      <c r="N19" s="5" t="n"/>
      <c r="O19" s="5" t="n"/>
      <c r="P19" s="5" t="n"/>
    </row>
    <row r="20" ht="21" customFormat="1" customHeight="1" s="6">
      <c r="A20" s="5" t="n"/>
      <c r="B20" s="5" t="n"/>
      <c r="C20" s="5" t="n"/>
      <c r="D20" s="5" t="n"/>
      <c r="E20" s="5" t="n"/>
      <c r="F20" s="5" t="n"/>
      <c r="G20" s="5" t="n"/>
      <c r="J20" s="5" t="n"/>
      <c r="K20" s="5" t="n"/>
      <c r="L20" s="5" t="n"/>
      <c r="M20" s="5" t="n"/>
      <c r="N20" s="5" t="n"/>
      <c r="O20" s="5" t="n"/>
      <c r="P20" s="5" t="n"/>
    </row>
    <row r="21" ht="12" customFormat="1" customHeight="1" s="6">
      <c r="A21" s="5" t="n"/>
      <c r="B21" s="5" t="n"/>
      <c r="C21" s="5" t="n"/>
      <c r="D21" s="5" t="n"/>
      <c r="E21" s="5" t="n"/>
      <c r="F21" s="5" t="n"/>
      <c r="G21" s="5" t="n"/>
      <c r="J21" s="5" t="n"/>
      <c r="K21" s="5" t="n"/>
      <c r="L21" s="5" t="n"/>
      <c r="M21" s="5" t="n"/>
      <c r="N21" s="5" t="n"/>
      <c r="O21" s="5" t="n"/>
      <c r="P21" s="5" t="n"/>
    </row>
    <row r="22" ht="12" customFormat="1" customHeight="1" s="6">
      <c r="A22" s="5" t="n"/>
      <c r="B22" s="5" t="n"/>
      <c r="C22" s="5" t="n"/>
      <c r="D22" s="5" t="n"/>
      <c r="E22" s="5" t="n"/>
      <c r="F22" s="5" t="n"/>
      <c r="G22" s="5" t="n"/>
      <c r="J22" s="5" t="n"/>
      <c r="K22" s="5" t="n"/>
      <c r="L22" s="5" t="n"/>
      <c r="M22" s="5" t="n"/>
      <c r="N22" s="5" t="n"/>
      <c r="O22" s="5" t="n"/>
      <c r="P22" s="5" t="n"/>
    </row>
    <row r="23" ht="12" customFormat="1" customHeight="1" s="6">
      <c r="A23" s="5" t="n"/>
      <c r="B23" s="5" t="n"/>
      <c r="C23" s="5" t="n"/>
      <c r="D23" s="5" t="n"/>
      <c r="E23" s="5" t="n"/>
      <c r="F23" s="5" t="n"/>
      <c r="G23" s="5" t="n"/>
      <c r="J23" s="5" t="n"/>
      <c r="K23" s="5" t="n"/>
      <c r="L23" s="5" t="n"/>
      <c r="M23" s="5" t="n"/>
      <c r="N23" s="5" t="n"/>
      <c r="O23" s="5" t="n"/>
      <c r="P23" s="5" t="n"/>
    </row>
    <row r="24" ht="12" customFormat="1" customHeight="1" s="6">
      <c r="A24" s="5" t="n"/>
      <c r="B24" s="5" t="n"/>
      <c r="C24" s="5" t="n"/>
      <c r="D24" s="5" t="n"/>
      <c r="E24" s="5" t="n"/>
      <c r="F24" s="5" t="n"/>
      <c r="G24" s="5" t="n"/>
      <c r="J24" s="5" t="n"/>
      <c r="K24" s="5" t="n"/>
      <c r="L24" s="5" t="n"/>
      <c r="M24" s="5" t="n"/>
      <c r="N24" s="5" t="n"/>
      <c r="O24" s="5" t="n"/>
      <c r="P24" s="5" t="n"/>
    </row>
    <row r="25" ht="12" customFormat="1" customHeight="1" s="6">
      <c r="A25" s="5" t="n"/>
      <c r="B25" s="5" t="n"/>
      <c r="C25" s="5" t="n"/>
      <c r="D25" s="5" t="n"/>
      <c r="E25" s="5" t="n"/>
      <c r="F25" s="5" t="n"/>
      <c r="G25" s="5" t="n"/>
      <c r="J25" s="5" t="n"/>
      <c r="K25" s="5" t="n"/>
      <c r="L25" s="5" t="n"/>
      <c r="M25" s="5" t="n"/>
      <c r="N25" s="5" t="n"/>
      <c r="O25" s="5" t="n"/>
      <c r="P25" s="5" t="n"/>
    </row>
    <row r="26" ht="12" customFormat="1" customHeight="1" s="6">
      <c r="A26" s="5" t="n"/>
      <c r="B26" s="5" t="n"/>
      <c r="C26" s="5" t="n"/>
      <c r="D26" s="5" t="n"/>
      <c r="E26" s="5" t="n"/>
      <c r="F26" s="5" t="n"/>
      <c r="G26" s="5" t="n"/>
      <c r="J26" s="5" t="n"/>
      <c r="K26" s="5" t="n"/>
      <c r="L26" s="5" t="n"/>
      <c r="M26" s="5" t="n"/>
      <c r="N26" s="5" t="n"/>
      <c r="O26" s="5" t="n"/>
      <c r="P26" s="5" t="n"/>
    </row>
    <row r="27" ht="12" customFormat="1" customHeight="1" s="6">
      <c r="A27" s="5" t="n"/>
      <c r="B27" s="5" t="n"/>
      <c r="C27" s="5" t="n"/>
      <c r="D27" s="5" t="n"/>
      <c r="E27" s="5" t="n"/>
      <c r="F27" s="5" t="n"/>
      <c r="G27" s="5" t="n"/>
      <c r="J27" s="5" t="n"/>
      <c r="K27" s="5" t="n"/>
      <c r="L27" s="5" t="n"/>
      <c r="M27" s="5" t="n"/>
      <c r="N27" s="5" t="n"/>
      <c r="O27" s="5" t="n"/>
      <c r="P27" s="5" t="n"/>
    </row>
    <row r="28" ht="12" customFormat="1" customHeight="1" s="6">
      <c r="A28" s="5" t="n"/>
      <c r="B28" s="5" t="n"/>
      <c r="C28" s="5" t="n"/>
      <c r="D28" s="5" t="n"/>
      <c r="E28" s="5" t="n"/>
      <c r="F28" s="5" t="n"/>
      <c r="G28" s="5" t="n"/>
      <c r="J28" s="5" t="n"/>
      <c r="K28" s="5" t="n"/>
      <c r="L28" s="5" t="n"/>
      <c r="M28" s="5" t="n"/>
      <c r="N28" s="5" t="n"/>
      <c r="O28" s="5" t="n"/>
      <c r="P28" s="5" t="n"/>
    </row>
    <row r="29" ht="12" customFormat="1" customHeight="1" s="6">
      <c r="A29" s="5" t="n"/>
      <c r="B29" s="5" t="n"/>
      <c r="C29" s="5" t="n"/>
      <c r="D29" s="5" t="n"/>
      <c r="E29" s="5" t="n"/>
      <c r="F29" s="5" t="n"/>
      <c r="G29" s="5" t="n"/>
      <c r="J29" s="5" t="n"/>
      <c r="K29" s="5" t="n"/>
      <c r="L29" s="5" t="n"/>
      <c r="M29" s="5" t="n"/>
      <c r="N29" s="5" t="n"/>
      <c r="O29" s="5" t="n"/>
      <c r="P29" s="5" t="n"/>
    </row>
    <row r="30" ht="12" customFormat="1" customHeight="1" s="6">
      <c r="A30" s="5" t="n"/>
      <c r="B30" s="5" t="n"/>
      <c r="C30" s="5" t="n"/>
      <c r="D30" s="5" t="n"/>
      <c r="E30" s="5" t="n"/>
      <c r="F30" s="5" t="n"/>
      <c r="G30" s="5" t="n"/>
      <c r="J30" s="5" t="n"/>
      <c r="K30" s="5" t="n"/>
      <c r="L30" s="5" t="n"/>
      <c r="M30" s="5" t="n"/>
      <c r="N30" s="5" t="n"/>
      <c r="O30" s="5" t="n"/>
      <c r="P30" s="5" t="n"/>
    </row>
    <row r="31" ht="12" customFormat="1" customHeight="1" s="6">
      <c r="A31" s="5" t="n"/>
      <c r="B31" s="5" t="n"/>
      <c r="C31" s="5" t="n"/>
      <c r="D31" s="5" t="n"/>
      <c r="E31" s="5" t="n"/>
      <c r="F31" s="5" t="n"/>
      <c r="G31" s="5" t="n"/>
      <c r="J31" s="5" t="n"/>
      <c r="K31" s="5" t="n"/>
      <c r="L31" s="5" t="n"/>
      <c r="M31" s="5" t="n"/>
      <c r="N31" s="5" t="n"/>
      <c r="O31" s="5" t="n"/>
      <c r="P31" s="5" t="n"/>
    </row>
    <row r="32" ht="12" customFormat="1" customHeight="1" s="6">
      <c r="A32" s="5" t="n"/>
      <c r="B32" s="5" t="n"/>
      <c r="C32" s="5" t="n"/>
      <c r="D32" s="5" t="n"/>
      <c r="E32" s="5" t="n"/>
      <c r="F32" s="5" t="n"/>
      <c r="G32" s="5" t="n"/>
      <c r="J32" s="5" t="n"/>
      <c r="K32" s="5" t="n"/>
      <c r="L32" s="5" t="n"/>
      <c r="M32" s="5" t="n"/>
      <c r="N32" s="5" t="n"/>
      <c r="O32" s="5" t="n"/>
      <c r="P32" s="5" t="n"/>
    </row>
    <row r="33" ht="12" customFormat="1" customHeight="1" s="6">
      <c r="A33" s="5" t="n"/>
      <c r="B33" s="5" t="n"/>
      <c r="C33" s="5" t="n"/>
      <c r="D33" s="5" t="n"/>
      <c r="E33" s="5" t="n"/>
      <c r="F33" s="5" t="n"/>
      <c r="G33" s="5" t="n"/>
      <c r="J33" s="5" t="n"/>
      <c r="K33" s="5" t="n"/>
      <c r="L33" s="5" t="n"/>
      <c r="M33" s="5" t="n"/>
      <c r="N33" s="5" t="n"/>
      <c r="O33" s="5" t="n"/>
      <c r="P33" s="5" t="n"/>
    </row>
    <row r="34" ht="12" customFormat="1" customHeight="1" s="6">
      <c r="A34" s="5" t="n"/>
      <c r="B34" s="5" t="n"/>
      <c r="C34" s="5" t="n"/>
      <c r="D34" s="5" t="n"/>
      <c r="E34" s="5" t="n"/>
      <c r="F34" s="5" t="n"/>
      <c r="G34" s="5" t="n"/>
      <c r="J34" s="5" t="n"/>
      <c r="K34" s="5" t="n"/>
      <c r="L34" s="5" t="n"/>
      <c r="M34" s="5" t="n"/>
      <c r="N34" s="5" t="n"/>
      <c r="O34" s="5" t="n"/>
      <c r="P34" s="5" t="n"/>
    </row>
    <row r="35">
      <c r="J35" s="5" t="n"/>
    </row>
    <row r="36">
      <c r="J36" s="5" t="n"/>
    </row>
    <row r="38">
      <c r="J38" s="8" t="n"/>
    </row>
    <row r="39">
      <c r="J39" s="8" t="n"/>
    </row>
  </sheetData>
  <printOptions gridLinesSet="0"/>
  <pageMargins left="0.7086614173228347" right="0.7086614173228347" top="1.968503937007874" bottom="0.7874015748031497" header="0" footer="0.3937007874015748"/>
  <pageSetup orientation="portrait" paperSize="9" pageOrder="overThenDown" verticalDpi="300"/>
  <headerFooter alignWithMargins="0">
    <oddHeader>&amp;R                                                             </oddHeader>
    <oddFooter/>
    <evenHeader/>
    <evenFooter/>
    <firstHeader/>
    <firstFooter/>
  </headerFooter>
  <rowBreaks count="1" manualBreakCount="1">
    <brk id="20" min="0" max="8" man="1"/>
  </rowBreak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Y29"/>
  <sheetViews>
    <sheetView showGridLines="0" tabSelected="1" view="pageBreakPreview" topLeftCell="F4" zoomScaleNormal="100" zoomScaleSheetLayoutView="100" workbookViewId="0">
      <selection activeCell="U18" sqref="U18"/>
    </sheetView>
  </sheetViews>
  <sheetFormatPr baseColWidth="8" defaultRowHeight="11.25"/>
  <cols>
    <col width="9.77734375" customWidth="1" style="88" min="1" max="1"/>
    <col width="7.77734375" customWidth="1" style="89" min="2" max="2"/>
    <col width="10.77734375" customWidth="1" style="89" min="3" max="5"/>
    <col width="7.77734375" customWidth="1" style="89" min="6" max="6"/>
    <col width="10" customWidth="1" style="89" min="7" max="7"/>
    <col width="10.77734375" customWidth="1" style="89" min="8" max="9"/>
    <col width="7.77734375" customWidth="1" style="89" min="10" max="10"/>
    <col width="10.77734375" customWidth="1" style="89" min="11" max="13"/>
    <col width="7.77734375" customWidth="1" style="89" min="14" max="14"/>
    <col width="10.77734375" customWidth="1" style="89" min="15" max="17"/>
    <col width="7.77734375" customWidth="1" style="89" min="18" max="18"/>
    <col width="10.77734375" customWidth="1" style="89" min="19" max="21"/>
    <col width="7.77734375" customWidth="1" style="89" min="22" max="22"/>
    <col width="10.77734375" customWidth="1" style="89" min="23" max="24"/>
    <col width="9.77734375" customWidth="1" style="89" min="25" max="25"/>
    <col width="8.88671875" customWidth="1" style="89" min="26" max="16384"/>
  </cols>
  <sheetData>
    <row r="1" ht="15" customFormat="1" customHeight="1" s="89">
      <c r="A1" s="89" t="inlineStr">
        <is>
          <t>ⅩⅠ. 교통, 관광</t>
        </is>
      </c>
      <c r="M1" s="441" t="n"/>
      <c r="Y1" s="441" t="inlineStr">
        <is>
          <t>ⅩⅠ. Transportation, Tourism and Information Telecommunications</t>
        </is>
      </c>
    </row>
    <row r="2" ht="15" customFormat="1" customHeight="1" s="89">
      <c r="M2" s="441" t="n"/>
      <c r="Y2" s="441" t="n"/>
    </row>
    <row r="3" ht="24.95" customFormat="1" customHeight="1" s="172">
      <c r="A3" s="424" t="inlineStr">
        <is>
          <t>1. 자동차등록</t>
        </is>
      </c>
    </row>
    <row r="4" ht="24.95" customFormat="1" customHeight="1" s="172">
      <c r="A4" s="424" t="inlineStr">
        <is>
          <t>1. Registered Motor Vehicles</t>
        </is>
      </c>
    </row>
    <row r="5" ht="15" customFormat="1" customHeight="1" s="89" thickBot="1">
      <c r="A5" s="68" t="inlineStr">
        <is>
          <t>단위 : 대</t>
        </is>
      </c>
      <c r="B5" s="499" t="n"/>
      <c r="C5" s="499" t="n"/>
      <c r="D5" s="499" t="n"/>
      <c r="E5" s="499" t="n"/>
      <c r="F5" s="499" t="n"/>
      <c r="G5" s="149" t="n"/>
      <c r="H5" s="499" t="n"/>
      <c r="I5" s="499" t="n"/>
      <c r="J5" s="499" t="n"/>
      <c r="K5" s="499" t="n"/>
      <c r="L5" s="499" t="n"/>
      <c r="M5" s="149" t="n"/>
      <c r="N5" s="499" t="n"/>
      <c r="O5" s="499" t="n"/>
      <c r="P5" s="499" t="n"/>
      <c r="Q5" s="499" t="n"/>
      <c r="R5" s="499" t="n"/>
      <c r="S5" s="499" t="n"/>
      <c r="T5" s="499" t="n"/>
      <c r="U5" s="499" t="n"/>
      <c r="V5" s="499" t="n"/>
      <c r="W5" s="499" t="n"/>
      <c r="Y5" s="149" t="inlineStr">
        <is>
          <t>Unit : each</t>
        </is>
      </c>
    </row>
    <row r="6" ht="24" customFormat="1" customHeight="1" s="89">
      <c r="A6" s="386" t="inlineStr">
        <is>
          <t>연별 및 월별
Year &amp; Month</t>
        </is>
      </c>
      <c r="B6" s="632" t="inlineStr">
        <is>
          <t xml:space="preserve">합계 1) Total </t>
        </is>
      </c>
      <c r="C6" s="633" t="n"/>
      <c r="D6" s="633" t="n"/>
      <c r="E6" s="634" t="n"/>
      <c r="F6" s="380" t="inlineStr">
        <is>
          <t>승용차  Car</t>
        </is>
      </c>
      <c r="G6" s="635" t="n"/>
      <c r="H6" s="635" t="n"/>
      <c r="I6" s="636" t="n"/>
      <c r="J6" s="632" t="inlineStr">
        <is>
          <t>승합차 Van</t>
        </is>
      </c>
      <c r="K6" s="633" t="n"/>
      <c r="L6" s="633" t="n"/>
      <c r="M6" s="634" t="n"/>
      <c r="N6" s="510" t="inlineStr">
        <is>
          <t>화물차 Truck</t>
        </is>
      </c>
      <c r="O6" s="633" t="n"/>
      <c r="P6" s="633" t="n"/>
      <c r="Q6" s="634" t="n"/>
      <c r="R6" s="367" t="inlineStr">
        <is>
          <t xml:space="preserve">특수차 Special-Cars </t>
        </is>
      </c>
      <c r="S6" s="635" t="n"/>
      <c r="T6" s="635" t="n"/>
      <c r="U6" s="636" t="n"/>
      <c r="V6" s="366" t="inlineStr">
        <is>
          <t>이륜자동차 Motor cycle</t>
        </is>
      </c>
      <c r="W6" s="635" t="n"/>
      <c r="X6" s="635" t="n"/>
      <c r="Y6" s="363" t="inlineStr">
        <is>
          <t>Year &amp; Month</t>
        </is>
      </c>
    </row>
    <row r="7" ht="12.75" customFormat="1" customHeight="1" s="89">
      <c r="A7" s="637" t="n"/>
      <c r="B7" s="389" t="n"/>
      <c r="C7" s="431" t="inlineStr">
        <is>
          <t>관 용
Government</t>
        </is>
      </c>
      <c r="D7" s="431" t="inlineStr">
        <is>
          <t>자 가 용
Private</t>
        </is>
      </c>
      <c r="E7" s="431" t="inlineStr">
        <is>
          <t>영 업 용
Commercialment</t>
        </is>
      </c>
      <c r="F7" s="511" t="n"/>
      <c r="G7" s="429" t="inlineStr">
        <is>
          <t>관 용
Government</t>
        </is>
      </c>
      <c r="H7" s="431" t="inlineStr">
        <is>
          <t>자 가 용
Private</t>
        </is>
      </c>
      <c r="I7" s="431" t="inlineStr">
        <is>
          <t>영 업 용
Commercialment</t>
        </is>
      </c>
      <c r="J7" s="368" t="n"/>
      <c r="K7" s="431" t="inlineStr">
        <is>
          <t>관 용
Government</t>
        </is>
      </c>
      <c r="L7" s="431" t="inlineStr">
        <is>
          <t>자 가 용
Private</t>
        </is>
      </c>
      <c r="M7" s="431" t="inlineStr">
        <is>
          <t>영 업 용
Commercialment</t>
        </is>
      </c>
      <c r="N7" s="368" t="n"/>
      <c r="O7" s="431" t="inlineStr">
        <is>
          <t>관 용
Government</t>
        </is>
      </c>
      <c r="P7" s="431" t="inlineStr">
        <is>
          <t>자 가 용
Private</t>
        </is>
      </c>
      <c r="Q7" s="431" t="inlineStr">
        <is>
          <t>영 업 용
Commercialment</t>
        </is>
      </c>
      <c r="R7" s="511" t="n"/>
      <c r="S7" s="429" t="inlineStr">
        <is>
          <t>관 용
Government</t>
        </is>
      </c>
      <c r="T7" s="431" t="inlineStr">
        <is>
          <t>자 가 용
Private</t>
        </is>
      </c>
      <c r="U7" s="431" t="inlineStr">
        <is>
          <t>영 업 용
Commercialment</t>
        </is>
      </c>
      <c r="V7" s="368" t="n"/>
      <c r="W7" s="431" t="inlineStr">
        <is>
          <t>관 용
Government</t>
        </is>
      </c>
      <c r="X7" s="588" t="inlineStr">
        <is>
          <t>자 가 용
Private</t>
        </is>
      </c>
      <c r="Y7" s="638" t="n"/>
    </row>
    <row r="8" ht="12.75" customFormat="1" customHeight="1" s="89">
      <c r="A8" s="637" t="n"/>
      <c r="B8" s="639" t="n"/>
      <c r="C8" s="640" t="n"/>
      <c r="D8" s="640" t="n"/>
      <c r="E8" s="640" t="n"/>
      <c r="F8" s="640" t="n"/>
      <c r="G8" s="641" t="n"/>
      <c r="H8" s="640" t="n"/>
      <c r="I8" s="640" t="n"/>
      <c r="J8" s="642" t="n"/>
      <c r="K8" s="640" t="n"/>
      <c r="L8" s="640" t="n"/>
      <c r="M8" s="640" t="n"/>
      <c r="N8" s="642" t="n"/>
      <c r="O8" s="640" t="n"/>
      <c r="P8" s="640" t="n"/>
      <c r="Q8" s="640" t="n"/>
      <c r="R8" s="640" t="n"/>
      <c r="S8" s="641" t="n"/>
      <c r="T8" s="640" t="n"/>
      <c r="U8" s="640" t="n"/>
      <c r="V8" s="642" t="n"/>
      <c r="W8" s="640" t="n"/>
      <c r="X8" s="641" t="n"/>
      <c r="Y8" s="638" t="n"/>
    </row>
    <row r="9" ht="12.75" customFormat="1" customHeight="1" s="89">
      <c r="A9" s="643" t="n"/>
      <c r="B9" s="644" t="n"/>
      <c r="C9" s="645" t="n"/>
      <c r="D9" s="645" t="n"/>
      <c r="E9" s="645" t="n"/>
      <c r="F9" s="645" t="n"/>
      <c r="G9" s="646" t="n"/>
      <c r="H9" s="645" t="n"/>
      <c r="I9" s="645" t="n"/>
      <c r="J9" s="647" t="n"/>
      <c r="K9" s="645" t="n"/>
      <c r="L9" s="645" t="n"/>
      <c r="M9" s="645" t="n"/>
      <c r="N9" s="647" t="n"/>
      <c r="O9" s="645" t="n"/>
      <c r="P9" s="645" t="n"/>
      <c r="Q9" s="645" t="n"/>
      <c r="R9" s="645" t="n"/>
      <c r="S9" s="646" t="n"/>
      <c r="T9" s="645" t="n"/>
      <c r="U9" s="645" t="n"/>
      <c r="V9" s="647" t="n"/>
      <c r="W9" s="645" t="n"/>
      <c r="X9" s="648" t="n"/>
      <c r="Y9" s="649" t="n"/>
    </row>
    <row r="10" ht="23.25" customFormat="1" customHeight="1" s="76">
      <c r="A10" s="73" t="n">
        <v>2020</v>
      </c>
      <c r="B10" s="650">
        <f>SUM(F10,J10,N10,R10)</f>
        <v/>
      </c>
      <c r="C10" s="650" t="n">
        <v>174</v>
      </c>
      <c r="D10" s="650" t="n">
        <v>20352</v>
      </c>
      <c r="E10" s="650" t="n">
        <v>676</v>
      </c>
      <c r="F10" s="650" t="n">
        <v>13420</v>
      </c>
      <c r="G10" s="650" t="n">
        <v>60</v>
      </c>
      <c r="H10" s="650" t="n">
        <v>13322</v>
      </c>
      <c r="I10" s="650" t="n">
        <v>38</v>
      </c>
      <c r="J10" s="650" t="n">
        <v>783</v>
      </c>
      <c r="K10" s="650" t="n">
        <v>36</v>
      </c>
      <c r="L10" s="650" t="n">
        <v>710</v>
      </c>
      <c r="M10" s="650" t="n">
        <v>37</v>
      </c>
      <c r="N10" s="650" t="n">
        <v>6898</v>
      </c>
      <c r="O10" s="650" t="n">
        <v>70</v>
      </c>
      <c r="P10" s="650" t="n">
        <v>6263</v>
      </c>
      <c r="Q10" s="650" t="n">
        <v>565</v>
      </c>
      <c r="R10" s="650" t="n">
        <v>101</v>
      </c>
      <c r="S10" s="650" t="n">
        <v>8</v>
      </c>
      <c r="T10" s="650" t="n">
        <v>57</v>
      </c>
      <c r="U10" s="650" t="n">
        <v>36</v>
      </c>
      <c r="V10" s="650" t="n">
        <v>4228</v>
      </c>
      <c r="W10" s="651" t="n">
        <v>56</v>
      </c>
      <c r="X10" s="651" t="n">
        <v>4172</v>
      </c>
      <c r="Y10" s="91" t="n">
        <v>2020</v>
      </c>
    </row>
    <row r="11" ht="23.25" customFormat="1" customHeight="1" s="76">
      <c r="A11" s="73" t="n">
        <v>2021</v>
      </c>
      <c r="B11" s="650">
        <f>SUM(F11,J11,N11,R11)</f>
        <v/>
      </c>
      <c r="C11" s="650" t="n">
        <v>174</v>
      </c>
      <c r="D11" s="650" t="n">
        <v>20465</v>
      </c>
      <c r="E11" s="650" t="n">
        <v>680</v>
      </c>
      <c r="F11" s="650" t="n">
        <v>13523</v>
      </c>
      <c r="G11" s="650" t="n">
        <v>61</v>
      </c>
      <c r="H11" s="650" t="n">
        <v>13425</v>
      </c>
      <c r="I11" s="650" t="n">
        <v>37</v>
      </c>
      <c r="J11" s="650" t="n">
        <v>779</v>
      </c>
      <c r="K11" s="650" t="n">
        <v>35</v>
      </c>
      <c r="L11" s="650" t="n">
        <v>694</v>
      </c>
      <c r="M11" s="650" t="n">
        <v>50</v>
      </c>
      <c r="N11" s="650" t="n">
        <v>6903</v>
      </c>
      <c r="O11" s="650" t="n">
        <v>67</v>
      </c>
      <c r="P11" s="650" t="n">
        <v>6279</v>
      </c>
      <c r="Q11" s="650" t="n">
        <v>557</v>
      </c>
      <c r="R11" s="650" t="n">
        <v>114</v>
      </c>
      <c r="S11" s="650" t="n">
        <v>11</v>
      </c>
      <c r="T11" s="650" t="n">
        <v>67</v>
      </c>
      <c r="U11" s="650" t="n">
        <v>36</v>
      </c>
      <c r="V11" s="650" t="n">
        <v>4105</v>
      </c>
      <c r="W11" s="652" t="n">
        <v>45</v>
      </c>
      <c r="X11" s="652" t="n">
        <v>4060</v>
      </c>
      <c r="Y11" s="91" t="n">
        <v>2021</v>
      </c>
    </row>
    <row r="12" ht="23.25" customFormat="1" customHeight="1" s="76">
      <c r="A12" s="73" t="n">
        <v>2022</v>
      </c>
      <c r="B12" s="650" t="n">
        <v>21809</v>
      </c>
      <c r="C12" s="650" t="n">
        <v>181</v>
      </c>
      <c r="D12" s="650" t="n">
        <v>20896</v>
      </c>
      <c r="E12" s="650" t="n">
        <v>732</v>
      </c>
      <c r="F12" s="650" t="n">
        <v>13850</v>
      </c>
      <c r="G12" s="650" t="n">
        <v>63</v>
      </c>
      <c r="H12" s="650" t="n">
        <v>13749</v>
      </c>
      <c r="I12" s="650" t="n">
        <v>38</v>
      </c>
      <c r="J12" s="650" t="n">
        <v>762</v>
      </c>
      <c r="K12" s="650" t="n">
        <v>36</v>
      </c>
      <c r="L12" s="650" t="n">
        <v>675</v>
      </c>
      <c r="M12" s="650" t="n">
        <v>51</v>
      </c>
      <c r="N12" s="650" t="n">
        <v>7062</v>
      </c>
      <c r="O12" s="650" t="n">
        <v>67</v>
      </c>
      <c r="P12" s="650" t="n">
        <v>6387</v>
      </c>
      <c r="Q12" s="650" t="n">
        <v>608</v>
      </c>
      <c r="R12" s="650" t="n">
        <v>135</v>
      </c>
      <c r="S12" s="650" t="n">
        <v>15</v>
      </c>
      <c r="T12" s="650" t="n">
        <v>85</v>
      </c>
      <c r="U12" s="650" t="n">
        <v>35</v>
      </c>
      <c r="V12" s="650" t="n">
        <v>4160</v>
      </c>
      <c r="W12" s="652" t="n">
        <v>47</v>
      </c>
      <c r="X12" s="652" t="n">
        <v>4113</v>
      </c>
      <c r="Y12" s="91" t="n">
        <v>2022</v>
      </c>
    </row>
    <row r="13" ht="23.25" customFormat="1" customHeight="1" s="76">
      <c r="A13" s="73" t="n">
        <v>2023</v>
      </c>
      <c r="B13" s="650" t="n">
        <v>22254</v>
      </c>
      <c r="C13" s="650" t="n">
        <v>186</v>
      </c>
      <c r="D13" s="650" t="n">
        <v>21243</v>
      </c>
      <c r="E13" s="650" t="n">
        <v>825</v>
      </c>
      <c r="F13" s="650" t="n">
        <v>14105</v>
      </c>
      <c r="G13" s="650" t="n">
        <v>62</v>
      </c>
      <c r="H13" s="650" t="n">
        <v>14004</v>
      </c>
      <c r="I13" s="650" t="n">
        <v>39</v>
      </c>
      <c r="J13" s="650" t="n">
        <v>755</v>
      </c>
      <c r="K13" s="650" t="n">
        <v>36</v>
      </c>
      <c r="L13" s="650" t="n">
        <v>666</v>
      </c>
      <c r="M13" s="650" t="n">
        <v>53</v>
      </c>
      <c r="N13" s="650" t="n">
        <v>7248</v>
      </c>
      <c r="O13" s="650" t="n">
        <v>71</v>
      </c>
      <c r="P13" s="650" t="n">
        <v>6492</v>
      </c>
      <c r="Q13" s="650" t="n">
        <v>685</v>
      </c>
      <c r="R13" s="650" t="n">
        <v>146</v>
      </c>
      <c r="S13" s="650" t="n">
        <v>17</v>
      </c>
      <c r="T13" s="650" t="n">
        <v>81</v>
      </c>
      <c r="U13" s="650" t="n">
        <v>48</v>
      </c>
      <c r="V13" s="650" t="n">
        <v>4171</v>
      </c>
      <c r="W13" s="652" t="n">
        <v>46</v>
      </c>
      <c r="X13" s="652" t="n">
        <v>4125</v>
      </c>
      <c r="Y13" s="91" t="n">
        <v>2023</v>
      </c>
    </row>
    <row r="14" ht="23.25" customFormat="1" customHeight="1" s="288">
      <c r="A14" s="284" t="n">
        <v>2024</v>
      </c>
      <c r="B14" s="653">
        <f>SUM(F14,J14,N14,R14)</f>
        <v/>
      </c>
      <c r="C14" s="653">
        <f>SUM(G14,K14,O14,S14)</f>
        <v/>
      </c>
      <c r="D14" s="653">
        <f>SUM(H14,L14,P14,T14)</f>
        <v/>
      </c>
      <c r="E14" s="653">
        <f>SUM(I14,M14,Q14,U14)</f>
        <v/>
      </c>
      <c r="F14" s="653">
        <f>SUM(G14,H14:I14)</f>
        <v/>
      </c>
      <c r="G14" s="653">
        <f>G27</f>
        <v/>
      </c>
      <c r="H14" s="653">
        <f>H27</f>
        <v/>
      </c>
      <c r="I14" s="653">
        <f>I27</f>
        <v/>
      </c>
      <c r="J14" s="653">
        <f>SUM(K14:M14)</f>
        <v/>
      </c>
      <c r="K14" s="653">
        <f>K27</f>
        <v/>
      </c>
      <c r="L14" s="653">
        <f>L27</f>
        <v/>
      </c>
      <c r="M14" s="653">
        <f>M27</f>
        <v/>
      </c>
      <c r="N14" s="653">
        <f>SUM(O14:Q14)</f>
        <v/>
      </c>
      <c r="O14" s="653">
        <f>O27</f>
        <v/>
      </c>
      <c r="P14" s="653">
        <f>P27</f>
        <v/>
      </c>
      <c r="Q14" s="653">
        <f>Q27</f>
        <v/>
      </c>
      <c r="R14" s="653">
        <f>SUM(S14,T14:U14)</f>
        <v/>
      </c>
      <c r="S14" s="653">
        <f>S27</f>
        <v/>
      </c>
      <c r="T14" s="653">
        <f>T27</f>
        <v/>
      </c>
      <c r="U14" s="653">
        <f>U27</f>
        <v/>
      </c>
      <c r="V14" s="653">
        <f>SUM(W14:X14)</f>
        <v/>
      </c>
      <c r="W14" s="654">
        <f>SUM(W16:W27)/12</f>
        <v/>
      </c>
      <c r="X14" s="654" t="n">
        <v>4117</v>
      </c>
      <c r="Y14" s="287" t="n">
        <v>2024</v>
      </c>
    </row>
    <row r="15" ht="23.25" customHeight="1">
      <c r="A15" s="77" t="n"/>
      <c r="B15" s="655" t="n"/>
      <c r="C15" s="656" t="n"/>
      <c r="D15" s="656" t="n"/>
      <c r="E15" s="656" t="n"/>
      <c r="F15" s="657" t="n"/>
      <c r="G15" s="655" t="n"/>
      <c r="H15" s="655" t="n"/>
      <c r="I15" s="655" t="n"/>
      <c r="J15" s="657" t="n"/>
      <c r="K15" s="655" t="n"/>
      <c r="L15" s="655" t="n"/>
      <c r="M15" s="655" t="n"/>
      <c r="N15" s="657" t="n"/>
      <c r="O15" s="655" t="n"/>
      <c r="P15" s="655" t="n"/>
      <c r="Q15" s="655" t="n"/>
      <c r="R15" s="657" t="n"/>
      <c r="S15" s="655" t="n"/>
      <c r="T15" s="655" t="n"/>
      <c r="U15" s="655" t="n"/>
      <c r="V15" s="658" t="n"/>
      <c r="W15" s="659" t="n"/>
      <c r="X15" s="659" t="n"/>
      <c r="Y15" s="202" t="n"/>
    </row>
    <row r="16" ht="23.25" customHeight="1">
      <c r="A16" s="256" t="inlineStr">
        <is>
          <t>1월  Jan.</t>
        </is>
      </c>
      <c r="B16" s="660">
        <f>C16+D16+E16</f>
        <v/>
      </c>
      <c r="C16" s="660">
        <f>SUM(G16,K16,O16,S16)</f>
        <v/>
      </c>
      <c r="D16" s="660">
        <f>SUM(H16,L16,P16,T16)</f>
        <v/>
      </c>
      <c r="E16" s="660">
        <f>SUM(I16,M16,Q16,U16)</f>
        <v/>
      </c>
      <c r="F16" s="660">
        <f>G16+H16+I16</f>
        <v/>
      </c>
      <c r="G16" s="661" t="n">
        <v>61</v>
      </c>
      <c r="H16" s="662" t="n">
        <v>14027</v>
      </c>
      <c r="I16" s="662" t="n">
        <v>37</v>
      </c>
      <c r="J16" s="663">
        <f>K16+L16+M16</f>
        <v/>
      </c>
      <c r="K16" s="664" t="n">
        <v>36</v>
      </c>
      <c r="L16" s="664" t="n">
        <v>659</v>
      </c>
      <c r="M16" s="664" t="n">
        <v>53</v>
      </c>
      <c r="N16" s="663">
        <f>O16+P16+Q16</f>
        <v/>
      </c>
      <c r="O16" s="664" t="n">
        <v>71</v>
      </c>
      <c r="P16" s="664" t="n">
        <v>6477</v>
      </c>
      <c r="Q16" s="664" t="n">
        <v>685</v>
      </c>
      <c r="R16" s="663">
        <f>S16+T16+U16</f>
        <v/>
      </c>
      <c r="S16" s="664" t="n">
        <v>17</v>
      </c>
      <c r="T16" s="664" t="n">
        <v>82</v>
      </c>
      <c r="U16" s="664" t="n">
        <v>48</v>
      </c>
      <c r="V16" s="663">
        <f>W16+X16</f>
        <v/>
      </c>
      <c r="W16" s="664" t="n">
        <v>46</v>
      </c>
      <c r="X16" s="665" t="n">
        <v>4097</v>
      </c>
      <c r="Y16" s="260" t="inlineStr">
        <is>
          <t>Jan.</t>
        </is>
      </c>
    </row>
    <row r="17" ht="23.25" customHeight="1">
      <c r="A17" s="256" t="inlineStr">
        <is>
          <t>2월  Feb.</t>
        </is>
      </c>
      <c r="B17" s="660">
        <f>C17+D17+E17</f>
        <v/>
      </c>
      <c r="C17" s="660">
        <f>SUM(G17,K17,O17,S17)</f>
        <v/>
      </c>
      <c r="D17" s="660">
        <f>SUM(H17,L17,P17,T17)</f>
        <v/>
      </c>
      <c r="E17" s="660">
        <f>SUM(I17,M17,Q17,U17)</f>
        <v/>
      </c>
      <c r="F17" s="660">
        <f>G17+H17+I17</f>
        <v/>
      </c>
      <c r="G17" s="662" t="n">
        <v>61</v>
      </c>
      <c r="H17" s="662" t="n">
        <v>14056</v>
      </c>
      <c r="I17" s="662" t="n">
        <v>37</v>
      </c>
      <c r="J17" s="663">
        <f>K17+L17+M17</f>
        <v/>
      </c>
      <c r="K17" s="664" t="n">
        <v>35</v>
      </c>
      <c r="L17" s="664" t="n">
        <v>661</v>
      </c>
      <c r="M17" s="664" t="n">
        <v>53</v>
      </c>
      <c r="N17" s="663">
        <f>O17+P17+Q17</f>
        <v/>
      </c>
      <c r="O17" s="664" t="n">
        <v>73</v>
      </c>
      <c r="P17" s="664" t="n">
        <v>6475</v>
      </c>
      <c r="Q17" s="664" t="n">
        <v>684</v>
      </c>
      <c r="R17" s="663">
        <f>S17+T17+U17</f>
        <v/>
      </c>
      <c r="S17" s="664" t="n">
        <v>17</v>
      </c>
      <c r="T17" s="664" t="n">
        <v>82</v>
      </c>
      <c r="U17" s="664" t="n">
        <v>49</v>
      </c>
      <c r="V17" s="663">
        <f>W17+X17</f>
        <v/>
      </c>
      <c r="W17" s="664" t="n">
        <v>46</v>
      </c>
      <c r="X17" s="665" t="n">
        <v>4095</v>
      </c>
      <c r="Y17" s="260" t="inlineStr">
        <is>
          <t>Feb.</t>
        </is>
      </c>
    </row>
    <row r="18" ht="23.25" customHeight="1">
      <c r="A18" s="256" t="inlineStr">
        <is>
          <t>3월  Mar.</t>
        </is>
      </c>
      <c r="B18" s="660">
        <f>C18+D18+E18</f>
        <v/>
      </c>
      <c r="C18" s="660">
        <f>SUM(G18,K18,O18,S18)</f>
        <v/>
      </c>
      <c r="D18" s="660">
        <f>SUM(H18,L18,P18,T18)</f>
        <v/>
      </c>
      <c r="E18" s="660">
        <f>SUM(I18,M18,Q18,U18)</f>
        <v/>
      </c>
      <c r="F18" s="660">
        <f>G18+H18+I18</f>
        <v/>
      </c>
      <c r="G18" s="662" t="n">
        <v>63</v>
      </c>
      <c r="H18" s="662" t="n">
        <v>14133</v>
      </c>
      <c r="I18" s="662" t="n">
        <v>37</v>
      </c>
      <c r="J18" s="663">
        <f>K18+L18+M18</f>
        <v/>
      </c>
      <c r="K18" s="664" t="n">
        <v>35</v>
      </c>
      <c r="L18" s="664" t="n">
        <v>664</v>
      </c>
      <c r="M18" s="664" t="n">
        <v>53</v>
      </c>
      <c r="N18" s="663">
        <f>O18+P18+Q18</f>
        <v/>
      </c>
      <c r="O18" s="664" t="n">
        <v>73</v>
      </c>
      <c r="P18" s="664" t="n">
        <v>6483</v>
      </c>
      <c r="Q18" s="664" t="n">
        <v>684</v>
      </c>
      <c r="R18" s="663">
        <f>S18+T18+U18</f>
        <v/>
      </c>
      <c r="S18" s="664" t="n">
        <v>17</v>
      </c>
      <c r="T18" s="664" t="n">
        <v>78</v>
      </c>
      <c r="U18" s="664" t="n">
        <v>52</v>
      </c>
      <c r="V18" s="663">
        <f>W18+X18</f>
        <v/>
      </c>
      <c r="W18" s="664" t="n">
        <v>46</v>
      </c>
      <c r="X18" s="665" t="n">
        <v>4088</v>
      </c>
      <c r="Y18" s="260" t="inlineStr">
        <is>
          <t>Mar.</t>
        </is>
      </c>
    </row>
    <row r="19" ht="23.25" customHeight="1">
      <c r="A19" s="256" t="inlineStr">
        <is>
          <t>4월  Apr.</t>
        </is>
      </c>
      <c r="B19" s="660">
        <f>C19+D19+E19</f>
        <v/>
      </c>
      <c r="C19" s="660">
        <f>SUM(G19,K19,O19,S19)</f>
        <v/>
      </c>
      <c r="D19" s="660">
        <f>SUM(H19,L19,P19,T19)</f>
        <v/>
      </c>
      <c r="E19" s="660">
        <f>SUM(I19,M19,Q19,U19)</f>
        <v/>
      </c>
      <c r="F19" s="660">
        <f>G19+H19+I19</f>
        <v/>
      </c>
      <c r="G19" s="662" t="n">
        <v>61</v>
      </c>
      <c r="H19" s="662" t="n">
        <v>14292</v>
      </c>
      <c r="I19" s="662" t="n">
        <v>37</v>
      </c>
      <c r="J19" s="663">
        <f>K19+L19+M19</f>
        <v/>
      </c>
      <c r="K19" s="664" t="n">
        <v>35</v>
      </c>
      <c r="L19" s="664" t="n">
        <v>666</v>
      </c>
      <c r="M19" s="664" t="n">
        <v>53</v>
      </c>
      <c r="N19" s="663">
        <f>O19+P19+Q19</f>
        <v/>
      </c>
      <c r="O19" s="664" t="n">
        <v>72</v>
      </c>
      <c r="P19" s="664" t="n">
        <v>6493</v>
      </c>
      <c r="Q19" s="664" t="n">
        <v>674</v>
      </c>
      <c r="R19" s="663">
        <f>S19+T19+U19</f>
        <v/>
      </c>
      <c r="S19" s="664" t="n">
        <v>16</v>
      </c>
      <c r="T19" s="664" t="n">
        <v>79</v>
      </c>
      <c r="U19" s="664" t="n">
        <v>54</v>
      </c>
      <c r="V19" s="663">
        <f>W19+X19</f>
        <v/>
      </c>
      <c r="W19" s="664" t="n">
        <v>46</v>
      </c>
      <c r="X19" s="665" t="n">
        <v>4094</v>
      </c>
      <c r="Y19" s="260" t="inlineStr">
        <is>
          <t>Apr.</t>
        </is>
      </c>
    </row>
    <row r="20" ht="23.25" customHeight="1">
      <c r="A20" s="256" t="inlineStr">
        <is>
          <t>5월  May.</t>
        </is>
      </c>
      <c r="B20" s="660">
        <f>C20+D20+E20</f>
        <v/>
      </c>
      <c r="C20" s="660">
        <f>SUM(G20,K20,O20,S20)</f>
        <v/>
      </c>
      <c r="D20" s="660">
        <f>SUM(H20,L20,P20,T20)</f>
        <v/>
      </c>
      <c r="E20" s="660">
        <f>SUM(I20,M20,Q20,U20)</f>
        <v/>
      </c>
      <c r="F20" s="660">
        <f>G20+H20+I20</f>
        <v/>
      </c>
      <c r="G20" s="662" t="n">
        <v>61</v>
      </c>
      <c r="H20" s="662" t="n">
        <v>14399</v>
      </c>
      <c r="I20" s="662" t="n">
        <v>37</v>
      </c>
      <c r="J20" s="663">
        <f>K20+L20+M20</f>
        <v/>
      </c>
      <c r="K20" s="664" t="n">
        <v>32</v>
      </c>
      <c r="L20" s="664" t="n">
        <v>663</v>
      </c>
      <c r="M20" s="664" t="n">
        <v>53</v>
      </c>
      <c r="N20" s="663">
        <f>O20+P20+Q20</f>
        <v/>
      </c>
      <c r="O20" s="664" t="n">
        <v>71</v>
      </c>
      <c r="P20" s="664" t="n">
        <v>6496</v>
      </c>
      <c r="Q20" s="664" t="n">
        <v>676</v>
      </c>
      <c r="R20" s="663">
        <f>S20+T20+U20</f>
        <v/>
      </c>
      <c r="S20" s="664" t="n">
        <v>17</v>
      </c>
      <c r="T20" s="664" t="n">
        <v>81</v>
      </c>
      <c r="U20" s="664" t="n">
        <v>54</v>
      </c>
      <c r="V20" s="663">
        <f>W20+X20</f>
        <v/>
      </c>
      <c r="W20" s="664" t="n">
        <v>46</v>
      </c>
      <c r="X20" s="665" t="n">
        <v>4119</v>
      </c>
      <c r="Y20" s="260" t="inlineStr">
        <is>
          <t>May.</t>
        </is>
      </c>
    </row>
    <row r="21" ht="23.25" customHeight="1">
      <c r="A21" s="256" t="inlineStr">
        <is>
          <t>6월  Jun.</t>
        </is>
      </c>
      <c r="B21" s="660">
        <f>C21+D21+E21</f>
        <v/>
      </c>
      <c r="C21" s="660">
        <f>SUM(G21,K21,O21,S21)</f>
        <v/>
      </c>
      <c r="D21" s="660">
        <f>SUM(H21,L21,P21,T21)</f>
        <v/>
      </c>
      <c r="E21" s="660">
        <f>SUM(I21,M21,Q21,U21)</f>
        <v/>
      </c>
      <c r="F21" s="660">
        <f>G21+H21+I21</f>
        <v/>
      </c>
      <c r="G21" s="662" t="n">
        <v>62</v>
      </c>
      <c r="H21" s="662" t="n">
        <v>14399</v>
      </c>
      <c r="I21" s="662" t="n">
        <v>37</v>
      </c>
      <c r="J21" s="663">
        <f>K21+L21+M21</f>
        <v/>
      </c>
      <c r="K21" s="664" t="n">
        <v>32</v>
      </c>
      <c r="L21" s="664" t="n">
        <v>661</v>
      </c>
      <c r="M21" s="664" t="n">
        <v>55</v>
      </c>
      <c r="N21" s="663">
        <f>O21+P21+Q21</f>
        <v/>
      </c>
      <c r="O21" s="664" t="n">
        <v>70</v>
      </c>
      <c r="P21" s="664" t="n">
        <v>6483</v>
      </c>
      <c r="Q21" s="664" t="n">
        <v>675</v>
      </c>
      <c r="R21" s="663">
        <f>S21+T21+U21</f>
        <v/>
      </c>
      <c r="S21" s="664" t="n">
        <v>17</v>
      </c>
      <c r="T21" s="664" t="n">
        <v>80</v>
      </c>
      <c r="U21" s="664" t="n">
        <v>53</v>
      </c>
      <c r="V21" s="663">
        <f>W21+X21</f>
        <v/>
      </c>
      <c r="W21" s="664" t="n">
        <v>46</v>
      </c>
      <c r="X21" s="665" t="n">
        <v>4124</v>
      </c>
      <c r="Y21" s="260" t="inlineStr">
        <is>
          <t>Jun.</t>
        </is>
      </c>
    </row>
    <row r="22" ht="23.25" customHeight="1">
      <c r="A22" s="256" t="inlineStr">
        <is>
          <t>7월   Jul.</t>
        </is>
      </c>
      <c r="B22" s="660">
        <f>C22+D22+E22</f>
        <v/>
      </c>
      <c r="C22" s="660">
        <f>SUM(G22,K22,O22,S22)</f>
        <v/>
      </c>
      <c r="D22" s="660">
        <f>SUM(H22,L22,P22,T22)</f>
        <v/>
      </c>
      <c r="E22" s="660">
        <f>SUM(I22,M22,Q22,U22)</f>
        <v/>
      </c>
      <c r="F22" s="660">
        <f>G22+H22+I22</f>
        <v/>
      </c>
      <c r="G22" s="662" t="n">
        <v>62</v>
      </c>
      <c r="H22" s="662" t="n">
        <v>14486</v>
      </c>
      <c r="I22" s="662" t="n">
        <v>38</v>
      </c>
      <c r="J22" s="663">
        <f>K22+L22+M22</f>
        <v/>
      </c>
      <c r="K22" s="664" t="n">
        <v>32</v>
      </c>
      <c r="L22" s="664" t="n">
        <v>658</v>
      </c>
      <c r="M22" s="664" t="n">
        <v>55</v>
      </c>
      <c r="N22" s="663">
        <f>O22+P22+Q22</f>
        <v/>
      </c>
      <c r="O22" s="664" t="n">
        <v>70</v>
      </c>
      <c r="P22" s="664" t="n">
        <v>6476</v>
      </c>
      <c r="Q22" s="664" t="n">
        <v>676</v>
      </c>
      <c r="R22" s="663">
        <f>S22+T22+U22</f>
        <v/>
      </c>
      <c r="S22" s="664" t="n">
        <v>17</v>
      </c>
      <c r="T22" s="664" t="n">
        <v>83</v>
      </c>
      <c r="U22" s="664" t="n">
        <v>52</v>
      </c>
      <c r="V22" s="663">
        <f>W22+X22</f>
        <v/>
      </c>
      <c r="W22" s="664" t="n">
        <v>46</v>
      </c>
      <c r="X22" s="665" t="n">
        <v>4121</v>
      </c>
      <c r="Y22" s="260" t="inlineStr">
        <is>
          <t>Jul.</t>
        </is>
      </c>
    </row>
    <row r="23" ht="23.25" customHeight="1">
      <c r="A23" s="256" t="inlineStr">
        <is>
          <t>8월  Aug.</t>
        </is>
      </c>
      <c r="B23" s="660">
        <f>C23+D23+E23</f>
        <v/>
      </c>
      <c r="C23" s="660">
        <f>SUM(G23,K23,O23,S23)</f>
        <v/>
      </c>
      <c r="D23" s="660">
        <f>SUM(H23,L23,P23,T23)</f>
        <v/>
      </c>
      <c r="E23" s="660">
        <f>SUM(I23,M23,Q23,U23)</f>
        <v/>
      </c>
      <c r="F23" s="660">
        <f>G23+H23+I23</f>
        <v/>
      </c>
      <c r="G23" s="662" t="n">
        <v>62</v>
      </c>
      <c r="H23" s="662" t="n">
        <v>14456</v>
      </c>
      <c r="I23" s="662" t="n">
        <v>38</v>
      </c>
      <c r="J23" s="663">
        <f>K23+L23+M23</f>
        <v/>
      </c>
      <c r="K23" s="664" t="n">
        <v>33</v>
      </c>
      <c r="L23" s="664" t="n">
        <v>653</v>
      </c>
      <c r="M23" s="664" t="n">
        <v>55</v>
      </c>
      <c r="N23" s="663">
        <f>O23+P23+Q23</f>
        <v/>
      </c>
      <c r="O23" s="664" t="n">
        <v>70</v>
      </c>
      <c r="P23" s="664" t="n">
        <v>6485</v>
      </c>
      <c r="Q23" s="664" t="n">
        <v>677</v>
      </c>
      <c r="R23" s="663">
        <f>S23+T23+U23</f>
        <v/>
      </c>
      <c r="S23" s="664" t="n">
        <v>17</v>
      </c>
      <c r="T23" s="664" t="n">
        <v>86</v>
      </c>
      <c r="U23" s="664" t="n">
        <v>53</v>
      </c>
      <c r="V23" s="663">
        <f>W23+X23</f>
        <v/>
      </c>
      <c r="W23" s="664" t="n">
        <v>46</v>
      </c>
      <c r="X23" s="665" t="n">
        <v>4119</v>
      </c>
      <c r="Y23" s="260" t="inlineStr">
        <is>
          <t>Aug.</t>
        </is>
      </c>
    </row>
    <row r="24" ht="23.25" customHeight="1">
      <c r="A24" s="256" t="inlineStr">
        <is>
          <t>9월  Sept.</t>
        </is>
      </c>
      <c r="B24" s="660">
        <f>C24+D24+E24</f>
        <v/>
      </c>
      <c r="C24" s="660">
        <f>SUM(G24,K24,O24,S24)</f>
        <v/>
      </c>
      <c r="D24" s="660">
        <f>SUM(H24,L24,P24,T24)</f>
        <v/>
      </c>
      <c r="E24" s="660">
        <f>SUM(I24,M24,Q24,U24)</f>
        <v/>
      </c>
      <c r="F24" s="660">
        <f>G24+H24+I24</f>
        <v/>
      </c>
      <c r="G24" s="662" t="n">
        <v>61</v>
      </c>
      <c r="H24" s="662" t="n">
        <v>14476</v>
      </c>
      <c r="I24" s="662" t="n">
        <v>38</v>
      </c>
      <c r="J24" s="663">
        <f>K24+L24+M24</f>
        <v/>
      </c>
      <c r="K24" s="664" t="n">
        <v>34</v>
      </c>
      <c r="L24" s="664" t="n">
        <v>654</v>
      </c>
      <c r="M24" s="664" t="n">
        <v>55</v>
      </c>
      <c r="N24" s="663">
        <f>O24+P24+Q24</f>
        <v/>
      </c>
      <c r="O24" s="664" t="n">
        <v>72</v>
      </c>
      <c r="P24" s="664" t="n">
        <v>6481</v>
      </c>
      <c r="Q24" s="664" t="n">
        <v>680</v>
      </c>
      <c r="R24" s="663">
        <f>S24+T24+U24</f>
        <v/>
      </c>
      <c r="S24" s="664" t="n">
        <v>17</v>
      </c>
      <c r="T24" s="664" t="n">
        <v>86</v>
      </c>
      <c r="U24" s="664" t="n">
        <v>54</v>
      </c>
      <c r="V24" s="663">
        <f>W24+X24</f>
        <v/>
      </c>
      <c r="W24" s="664" t="n">
        <v>46</v>
      </c>
      <c r="X24" s="665" t="n">
        <v>4119</v>
      </c>
      <c r="Y24" s="260" t="inlineStr">
        <is>
          <t>Sept.</t>
        </is>
      </c>
    </row>
    <row r="25" ht="23.25" customHeight="1">
      <c r="A25" s="256" t="inlineStr">
        <is>
          <t>10월  Oct.</t>
        </is>
      </c>
      <c r="B25" s="660">
        <f>C25+D25+E25</f>
        <v/>
      </c>
      <c r="C25" s="660">
        <f>SUM(G25,K25,O25,S25)</f>
        <v/>
      </c>
      <c r="D25" s="660">
        <f>SUM(H25,L25,P25,T25)</f>
        <v/>
      </c>
      <c r="E25" s="660">
        <f>SUM(I25,M25,Q25,U25)</f>
        <v/>
      </c>
      <c r="F25" s="660">
        <f>G25+H25+I25</f>
        <v/>
      </c>
      <c r="G25" s="662" t="n">
        <v>60</v>
      </c>
      <c r="H25" s="662" t="n">
        <v>14513</v>
      </c>
      <c r="I25" s="662" t="n">
        <v>38</v>
      </c>
      <c r="J25" s="663">
        <f>K25+L25+M25</f>
        <v/>
      </c>
      <c r="K25" s="664" t="n">
        <v>34</v>
      </c>
      <c r="L25" s="664" t="n">
        <v>653</v>
      </c>
      <c r="M25" s="664" t="n">
        <v>54</v>
      </c>
      <c r="N25" s="663">
        <f>O25+P25+Q25</f>
        <v/>
      </c>
      <c r="O25" s="664" t="n">
        <v>72</v>
      </c>
      <c r="P25" s="664" t="n">
        <v>6481</v>
      </c>
      <c r="Q25" s="664" t="n">
        <v>687</v>
      </c>
      <c r="R25" s="663">
        <f>S25+T25+U25</f>
        <v/>
      </c>
      <c r="S25" s="664" t="n">
        <v>17</v>
      </c>
      <c r="T25" s="664" t="n">
        <v>87</v>
      </c>
      <c r="U25" s="664" t="n">
        <v>55</v>
      </c>
      <c r="V25" s="663">
        <f>W25+X25</f>
        <v/>
      </c>
      <c r="W25" s="664" t="n">
        <v>46</v>
      </c>
      <c r="X25" s="665" t="n">
        <v>4116</v>
      </c>
      <c r="Y25" s="260" t="inlineStr">
        <is>
          <t>Oct.</t>
        </is>
      </c>
    </row>
    <row r="26" ht="23.25" customHeight="1">
      <c r="A26" s="256" t="inlineStr">
        <is>
          <t>11월  Nov.</t>
        </is>
      </c>
      <c r="B26" s="660">
        <f>C26+D26+E26</f>
        <v/>
      </c>
      <c r="C26" s="660">
        <f>SUM(G26,K26,O26,S26)</f>
        <v/>
      </c>
      <c r="D26" s="660">
        <f>SUM(H26,L26,P26,T26)</f>
        <v/>
      </c>
      <c r="E26" s="660">
        <f>SUM(I26,M26,Q26,U26)</f>
        <v/>
      </c>
      <c r="F26" s="660">
        <f>G26+H26+I26</f>
        <v/>
      </c>
      <c r="G26" s="662" t="n">
        <v>60</v>
      </c>
      <c r="H26" s="662" t="n">
        <v>14541</v>
      </c>
      <c r="I26" s="662" t="n">
        <v>37</v>
      </c>
      <c r="J26" s="663">
        <f>K26+L26+M26</f>
        <v/>
      </c>
      <c r="K26" s="664" t="n">
        <v>33</v>
      </c>
      <c r="L26" s="664" t="n">
        <v>649</v>
      </c>
      <c r="M26" s="664" t="n">
        <v>54</v>
      </c>
      <c r="N26" s="663">
        <f>O26+P26+Q26</f>
        <v/>
      </c>
      <c r="O26" s="664" t="n">
        <v>74</v>
      </c>
      <c r="P26" s="664" t="n">
        <v>6518</v>
      </c>
      <c r="Q26" s="664" t="n">
        <v>686</v>
      </c>
      <c r="R26" s="663">
        <f>S26+T26+U26</f>
        <v/>
      </c>
      <c r="S26" s="664" t="n">
        <v>17</v>
      </c>
      <c r="T26" s="664" t="n">
        <v>90</v>
      </c>
      <c r="U26" s="664" t="n">
        <v>55</v>
      </c>
      <c r="V26" s="663">
        <f>W26+X26</f>
        <v/>
      </c>
      <c r="W26" s="664" t="n">
        <v>46</v>
      </c>
      <c r="X26" s="665" t="n">
        <v>4122</v>
      </c>
      <c r="Y26" s="260" t="inlineStr">
        <is>
          <t>Nov.</t>
        </is>
      </c>
    </row>
    <row r="27" ht="23.25" customHeight="1" thickBot="1">
      <c r="A27" s="262" t="inlineStr">
        <is>
          <t>12월  Dec.</t>
        </is>
      </c>
      <c r="B27" s="666">
        <f>C27+D27+E27</f>
        <v/>
      </c>
      <c r="C27" s="667">
        <f>SUM(G27,K27,O27,S27)</f>
        <v/>
      </c>
      <c r="D27" s="667">
        <f>SUM(H27,L27,P27,T27)</f>
        <v/>
      </c>
      <c r="E27" s="667">
        <f>SUM(I27,M27,Q27,U27)</f>
        <v/>
      </c>
      <c r="F27" s="667">
        <f>G27+H27+I27</f>
        <v/>
      </c>
      <c r="G27" s="668" t="n">
        <v>58</v>
      </c>
      <c r="H27" s="668" t="n">
        <v>14517</v>
      </c>
      <c r="I27" s="668" t="n">
        <v>36</v>
      </c>
      <c r="J27" s="669">
        <f>K27+L27+M27</f>
        <v/>
      </c>
      <c r="K27" s="670" t="n">
        <v>33</v>
      </c>
      <c r="L27" s="670" t="n">
        <v>649</v>
      </c>
      <c r="M27" s="670" t="n">
        <v>57</v>
      </c>
      <c r="N27" s="669">
        <f>O27+P27+Q27</f>
        <v/>
      </c>
      <c r="O27" s="670" t="n">
        <v>74</v>
      </c>
      <c r="P27" s="670" t="n">
        <v>6523</v>
      </c>
      <c r="Q27" s="670" t="n">
        <v>685</v>
      </c>
      <c r="R27" s="669">
        <f>S27+T27+U27</f>
        <v/>
      </c>
      <c r="S27" s="670" t="n">
        <v>17</v>
      </c>
      <c r="T27" s="670" t="n">
        <v>89</v>
      </c>
      <c r="U27" s="670" t="n">
        <v>54</v>
      </c>
      <c r="V27" s="669">
        <f>W27+X27</f>
        <v/>
      </c>
      <c r="W27" s="670" t="n">
        <v>46</v>
      </c>
      <c r="X27" s="671" t="n">
        <v>4117</v>
      </c>
      <c r="Y27" s="265" t="inlineStr">
        <is>
          <t>Dec.</t>
        </is>
      </c>
    </row>
    <row r="28" ht="15" customFormat="1" customHeight="1" s="89">
      <c r="A28" s="385" t="inlineStr">
        <is>
          <t>자료 : 민원과</t>
        </is>
      </c>
      <c r="B28" s="635" t="n"/>
      <c r="C28" s="86" t="n"/>
      <c r="D28" s="86" t="n"/>
      <c r="E28" s="86" t="n"/>
      <c r="F28" s="86" t="n"/>
      <c r="G28" s="89" t="n"/>
      <c r="H28" s="89" t="n"/>
      <c r="I28" s="89" t="n"/>
      <c r="J28" s="89" t="n"/>
      <c r="K28" s="89" t="n"/>
      <c r="L28" s="89" t="n"/>
      <c r="M28" s="89" t="n"/>
      <c r="N28" s="89" t="n"/>
      <c r="O28" s="89" t="n"/>
      <c r="P28" s="89" t="n"/>
      <c r="Q28" s="89" t="n"/>
      <c r="R28" s="89" t="n"/>
      <c r="S28" s="89" t="n"/>
      <c r="T28" s="89" t="n"/>
      <c r="U28" s="86" t="n"/>
      <c r="V28" s="86" t="n"/>
      <c r="W28" s="86" t="n"/>
      <c r="X28" s="86" t="n"/>
      <c r="Y28" s="89" t="n"/>
    </row>
    <row r="29" ht="15" customFormat="1" customHeight="1" s="89">
      <c r="A29" s="89" t="inlineStr">
        <is>
          <t>주 : 1) 이륜자동차 미포함</t>
        </is>
      </c>
      <c r="B29" s="89" t="n"/>
      <c r="C29" s="89" t="n"/>
      <c r="D29" s="89" t="n"/>
      <c r="E29" s="89" t="n"/>
      <c r="F29" s="89" t="n"/>
    </row>
  </sheetData>
  <mergeCells count="34">
    <mergeCell ref="H7:H9"/>
    <mergeCell ref="J7:J9"/>
    <mergeCell ref="P7:P9"/>
    <mergeCell ref="B6:E6"/>
    <mergeCell ref="T7:T9"/>
    <mergeCell ref="V7:V9"/>
    <mergeCell ref="N6:Q6"/>
    <mergeCell ref="A4:Y4"/>
    <mergeCell ref="V6:X6"/>
    <mergeCell ref="C7:C9"/>
    <mergeCell ref="E7:E9"/>
    <mergeCell ref="K7:K9"/>
    <mergeCell ref="O7:O9"/>
    <mergeCell ref="A6:A9"/>
    <mergeCell ref="Q7:Q9"/>
    <mergeCell ref="B7:B9"/>
    <mergeCell ref="N7:N9"/>
    <mergeCell ref="F6:I6"/>
    <mergeCell ref="Y6:Y9"/>
    <mergeCell ref="F7:F9"/>
    <mergeCell ref="L7:L9"/>
    <mergeCell ref="R7:R9"/>
    <mergeCell ref="X7:X9"/>
    <mergeCell ref="J6:M6"/>
    <mergeCell ref="R6:U6"/>
    <mergeCell ref="W7:W9"/>
    <mergeCell ref="G7:G9"/>
    <mergeCell ref="I7:I9"/>
    <mergeCell ref="M7:M9"/>
    <mergeCell ref="A28:B28"/>
    <mergeCell ref="S7:S9"/>
    <mergeCell ref="D7:D9"/>
    <mergeCell ref="U7:U9"/>
    <mergeCell ref="A3:Y3"/>
  </mergeCells>
  <pageMargins left="0.7" right="0.72" top="0.984251968503937" bottom="0.62" header="0.5118110236220472" footer="0.3"/>
  <pageSetup orientation="portrait" paperSize="9" scale="30" horizontalDpi="300" verticalDpi="300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X79"/>
  <sheetViews>
    <sheetView showGridLines="0" view="pageBreakPreview" zoomScaleNormal="100" zoomScaleSheetLayoutView="100" workbookViewId="0">
      <selection activeCell="G20" sqref="G20"/>
    </sheetView>
  </sheetViews>
  <sheetFormatPr baseColWidth="8" defaultColWidth="8" defaultRowHeight="14.25"/>
  <cols>
    <col width="6.77734375" customWidth="1" style="98" min="1" max="1"/>
    <col width="6.77734375" customWidth="1" style="98" min="2" max="8"/>
    <col width="6.77734375" customWidth="1" style="672" min="9" max="10"/>
    <col width="6.77734375" customWidth="1" style="98" min="11" max="24"/>
    <col width="8" customWidth="1" style="98" min="25" max="16384"/>
  </cols>
  <sheetData>
    <row r="1" ht="15" customHeight="1">
      <c r="A1" s="94" t="inlineStr">
        <is>
          <t>ⅩⅠ. 교통, 관광</t>
        </is>
      </c>
      <c r="J1" s="93" t="n"/>
      <c r="X1" s="93" t="inlineStr">
        <is>
          <t>ⅩⅠ. Transportation, Tourism and Information Telecommunications</t>
        </is>
      </c>
    </row>
    <row r="2" ht="15" customHeight="1">
      <c r="A2" s="94" t="n"/>
      <c r="J2" s="93" t="n"/>
      <c r="X2" s="93" t="n"/>
    </row>
    <row r="3" ht="24.95" customFormat="1" customHeight="1" s="393">
      <c r="A3" s="673" t="inlineStr">
        <is>
          <t>2. 업종별 운수업체</t>
        </is>
      </c>
    </row>
    <row r="4" ht="24.95" customFormat="1" customHeight="1" s="393">
      <c r="A4" s="393" t="inlineStr">
        <is>
          <t>2. Transportation Companies by Business Type</t>
        </is>
      </c>
    </row>
    <row r="5" ht="15" customFormat="1" customHeight="1" s="94" thickBot="1">
      <c r="A5" s="94" t="inlineStr">
        <is>
          <t>단위 : 업체수, 대</t>
        </is>
      </c>
      <c r="M5" s="93" t="n"/>
      <c r="Q5" s="93" t="n"/>
      <c r="X5" s="93" t="inlineStr">
        <is>
          <t>Unit : each</t>
        </is>
      </c>
    </row>
    <row r="6" ht="15.75" customFormat="1" customHeight="1" s="18">
      <c r="A6" s="674" t="inlineStr">
        <is>
          <t>연 별</t>
        </is>
      </c>
      <c r="B6" s="675" t="inlineStr">
        <is>
          <t>계
Total</t>
        </is>
      </c>
      <c r="C6" s="635" t="n"/>
      <c r="D6" s="676" t="inlineStr">
        <is>
          <t>시외버스
Inter-city buses</t>
        </is>
      </c>
      <c r="E6" s="636" t="n"/>
      <c r="F6" s="676" t="inlineStr">
        <is>
          <t>시내버스
Intra-city buses</t>
        </is>
      </c>
      <c r="G6" s="636" t="n"/>
      <c r="H6" s="676" t="inlineStr">
        <is>
          <t>농어촌버스
Rural buses</t>
        </is>
      </c>
      <c r="I6" s="636" t="n"/>
      <c r="J6" s="677" t="inlineStr">
        <is>
          <t>택시(업체)
Taxi(company)</t>
        </is>
      </c>
      <c r="K6" s="636" t="n"/>
      <c r="L6" s="676" t="inlineStr">
        <is>
          <t>개인택시
Private taxi</t>
        </is>
      </c>
      <c r="M6" s="636" t="n"/>
      <c r="N6" s="676" t="inlineStr">
        <is>
          <t>전세버스
Chartered buses</t>
        </is>
      </c>
      <c r="O6" s="636" t="n"/>
      <c r="P6" s="676" t="inlineStr">
        <is>
          <t>일반화물
General cargo</t>
        </is>
      </c>
      <c r="Q6" s="636" t="n"/>
      <c r="R6" s="677" t="inlineStr">
        <is>
          <t>개별화물
Individual cargo</t>
        </is>
      </c>
      <c r="S6" s="636" t="n"/>
      <c r="T6" s="676" t="inlineStr">
        <is>
          <t>용달화물
Delivery cargo</t>
        </is>
      </c>
      <c r="U6" s="636" t="n"/>
      <c r="V6" s="676" t="inlineStr">
        <is>
          <t>특수여객
Funeral buses</t>
        </is>
      </c>
      <c r="W6" s="636" t="n"/>
      <c r="X6" s="417" t="inlineStr">
        <is>
          <t>Year</t>
        </is>
      </c>
    </row>
    <row r="7" ht="15.75" customFormat="1" customHeight="1" s="18">
      <c r="A7" s="637" t="n"/>
      <c r="B7" s="649" t="n"/>
      <c r="C7" s="678" t="n"/>
      <c r="D7" s="646" t="n"/>
      <c r="E7" s="647" t="n"/>
      <c r="F7" s="646" t="n"/>
      <c r="G7" s="647" t="n"/>
      <c r="H7" s="646" t="n"/>
      <c r="I7" s="647" t="n"/>
      <c r="J7" s="678" t="n"/>
      <c r="K7" s="647" t="n"/>
      <c r="L7" s="646" t="n"/>
      <c r="M7" s="647" t="n"/>
      <c r="N7" s="646" t="n"/>
      <c r="O7" s="647" t="n"/>
      <c r="P7" s="646" t="n"/>
      <c r="Q7" s="647" t="n"/>
      <c r="R7" s="678" t="n"/>
      <c r="S7" s="647" t="n"/>
      <c r="T7" s="646" t="n"/>
      <c r="U7" s="647" t="n"/>
      <c r="V7" s="646" t="n"/>
      <c r="W7" s="647" t="n"/>
    </row>
    <row r="8" ht="15.75" customFormat="1" customHeight="1" s="18">
      <c r="A8" s="637" t="n"/>
      <c r="B8" s="679" t="inlineStr">
        <is>
          <t>업체수</t>
        </is>
      </c>
      <c r="C8" s="680" t="inlineStr">
        <is>
          <t>대수</t>
        </is>
      </c>
      <c r="D8" s="680" t="inlineStr">
        <is>
          <t>업체수</t>
        </is>
      </c>
      <c r="E8" s="680" t="inlineStr">
        <is>
          <t>대수</t>
        </is>
      </c>
      <c r="F8" s="680" t="inlineStr">
        <is>
          <t>업체수</t>
        </is>
      </c>
      <c r="G8" s="680" t="inlineStr">
        <is>
          <t>대수</t>
        </is>
      </c>
      <c r="H8" s="680" t="inlineStr">
        <is>
          <t>업체수</t>
        </is>
      </c>
      <c r="I8" s="681" t="inlineStr">
        <is>
          <t>대수</t>
        </is>
      </c>
      <c r="J8" s="680" t="inlineStr">
        <is>
          <t>업체수</t>
        </is>
      </c>
      <c r="K8" s="680" t="inlineStr">
        <is>
          <t>대수</t>
        </is>
      </c>
      <c r="L8" s="680" t="inlineStr">
        <is>
          <t>업체수</t>
        </is>
      </c>
      <c r="M8" s="680" t="inlineStr">
        <is>
          <t>대수</t>
        </is>
      </c>
      <c r="N8" s="680" t="inlineStr">
        <is>
          <t>업체수</t>
        </is>
      </c>
      <c r="O8" s="680" t="inlineStr">
        <is>
          <t>대수</t>
        </is>
      </c>
      <c r="P8" s="680" t="inlineStr">
        <is>
          <t>업체수</t>
        </is>
      </c>
      <c r="Q8" s="681" t="inlineStr">
        <is>
          <t>대수</t>
        </is>
      </c>
      <c r="R8" s="680" t="inlineStr">
        <is>
          <t>업체수</t>
        </is>
      </c>
      <c r="S8" s="680" t="inlineStr">
        <is>
          <t>대수</t>
        </is>
      </c>
      <c r="T8" s="680" t="inlineStr">
        <is>
          <t>업체수</t>
        </is>
      </c>
      <c r="U8" s="680" t="inlineStr">
        <is>
          <t>대수</t>
        </is>
      </c>
      <c r="V8" s="680" t="inlineStr">
        <is>
          <t>업체수</t>
        </is>
      </c>
      <c r="W8" s="682" t="inlineStr">
        <is>
          <t>대수</t>
        </is>
      </c>
    </row>
    <row r="9" ht="15.75" customFormat="1" customHeight="1" s="18">
      <c r="A9" s="643" t="n"/>
      <c r="B9" s="683" t="n"/>
      <c r="C9" s="684" t="n"/>
      <c r="D9" s="684" t="n"/>
      <c r="E9" s="684" t="n"/>
      <c r="F9" s="684" t="n"/>
      <c r="G9" s="684" t="n"/>
      <c r="H9" s="684" t="n"/>
      <c r="I9" s="648" t="n"/>
      <c r="J9" s="684" t="n"/>
      <c r="K9" s="684" t="n"/>
      <c r="L9" s="684" t="n"/>
      <c r="M9" s="684" t="n"/>
      <c r="N9" s="684" t="n"/>
      <c r="O9" s="684" t="n"/>
      <c r="P9" s="684" t="n"/>
      <c r="Q9" s="648" t="n"/>
      <c r="R9" s="684" t="n"/>
      <c r="S9" s="684" t="n"/>
      <c r="T9" s="684" t="n"/>
      <c r="U9" s="684" t="n"/>
      <c r="V9" s="684" t="n"/>
      <c r="W9" s="685" t="n"/>
      <c r="X9" s="678" t="n"/>
    </row>
    <row r="10" ht="45" customFormat="1" customHeight="1" s="331">
      <c r="A10" s="307" t="n">
        <v>2020</v>
      </c>
      <c r="B10" s="686">
        <f>SUM(D10,F10,H10,J10,L10,N10,P10,R10,T10,V10)</f>
        <v/>
      </c>
      <c r="C10" s="687">
        <f>SUM(E10,G10,I10,K10,M10,O10,Q10,S10,U10,W10)</f>
        <v/>
      </c>
      <c r="D10" s="686" t="n">
        <v>0</v>
      </c>
      <c r="E10" s="686" t="n">
        <v>0</v>
      </c>
      <c r="F10" s="686" t="n">
        <v>0</v>
      </c>
      <c r="G10" s="686" t="n">
        <v>0</v>
      </c>
      <c r="H10" s="686" t="n">
        <v>1</v>
      </c>
      <c r="I10" s="686" t="n">
        <v>27</v>
      </c>
      <c r="J10" s="686" t="n">
        <v>1</v>
      </c>
      <c r="K10" s="686" t="n">
        <v>13</v>
      </c>
      <c r="L10" s="686" t="n">
        <v>27</v>
      </c>
      <c r="M10" s="686" t="n">
        <v>27</v>
      </c>
      <c r="N10" s="686" t="n">
        <v>2</v>
      </c>
      <c r="O10" s="686" t="n">
        <v>7</v>
      </c>
      <c r="P10" s="686" t="n">
        <v>33</v>
      </c>
      <c r="Q10" s="686" t="n">
        <v>452</v>
      </c>
      <c r="R10" s="686" t="n">
        <v>64</v>
      </c>
      <c r="S10" s="686" t="n">
        <v>64</v>
      </c>
      <c r="T10" s="686" t="n">
        <v>89</v>
      </c>
      <c r="U10" s="686" t="n">
        <v>89</v>
      </c>
      <c r="V10" s="686" t="n">
        <v>0</v>
      </c>
      <c r="W10" s="688" t="n">
        <v>0</v>
      </c>
      <c r="X10" s="330" t="n">
        <v>2020</v>
      </c>
    </row>
    <row r="11" ht="45" customFormat="1" customHeight="1" s="331">
      <c r="A11" s="307" t="n">
        <v>2021</v>
      </c>
      <c r="B11" s="686">
        <f>SUM(D11,F11,H11,J11,L11,N11,P11,R11,T11,V11)</f>
        <v/>
      </c>
      <c r="C11" s="687">
        <f>SUM(E11,G11,I11,K11,M11,O11,Q11,S11,U11,W11)</f>
        <v/>
      </c>
      <c r="D11" s="686" t="n">
        <v>0</v>
      </c>
      <c r="E11" s="686" t="n">
        <v>0</v>
      </c>
      <c r="F11" s="686" t="n">
        <v>0</v>
      </c>
      <c r="G11" s="686" t="n">
        <v>0</v>
      </c>
      <c r="H11" s="686" t="n">
        <v>1</v>
      </c>
      <c r="I11" s="686" t="n">
        <v>27</v>
      </c>
      <c r="J11" s="686" t="n">
        <v>1</v>
      </c>
      <c r="K11" s="686" t="n">
        <v>13</v>
      </c>
      <c r="L11" s="686" t="n">
        <v>27</v>
      </c>
      <c r="M11" s="686" t="n">
        <v>27</v>
      </c>
      <c r="N11" s="686" t="n">
        <v>2</v>
      </c>
      <c r="O11" s="686" t="n">
        <v>17</v>
      </c>
      <c r="P11" s="686" t="n">
        <v>30</v>
      </c>
      <c r="Q11" s="686" t="n">
        <v>431</v>
      </c>
      <c r="R11" s="686" t="n">
        <v>62</v>
      </c>
      <c r="S11" s="686" t="n">
        <v>62</v>
      </c>
      <c r="T11" s="686" t="n">
        <v>101</v>
      </c>
      <c r="U11" s="686" t="n">
        <v>101</v>
      </c>
      <c r="V11" s="686" t="n">
        <v>0</v>
      </c>
      <c r="W11" s="688" t="n">
        <v>0</v>
      </c>
      <c r="X11" s="330" t="n">
        <v>2021</v>
      </c>
    </row>
    <row r="12" ht="45" customFormat="1" customHeight="1" s="331">
      <c r="A12" s="307" t="n">
        <v>2022</v>
      </c>
      <c r="B12" s="686">
        <f>SUM(D12,F12,H12,J12,L12,N12,P12,R12,T12,V12)</f>
        <v/>
      </c>
      <c r="C12" s="687">
        <f>SUM(E12,G12,I12,K12,M12,O12,Q12,S12,U12,W12)</f>
        <v/>
      </c>
      <c r="D12" s="686" t="n">
        <v>0</v>
      </c>
      <c r="E12" s="686" t="n">
        <v>0</v>
      </c>
      <c r="F12" s="686" t="n">
        <v>0</v>
      </c>
      <c r="G12" s="686" t="n">
        <v>0</v>
      </c>
      <c r="H12" s="686" t="n">
        <v>1</v>
      </c>
      <c r="I12" s="686" t="n">
        <v>27</v>
      </c>
      <c r="J12" s="686" t="n">
        <v>1</v>
      </c>
      <c r="K12" s="686" t="n">
        <v>13</v>
      </c>
      <c r="L12" s="686" t="n">
        <v>27</v>
      </c>
      <c r="M12" s="686" t="n">
        <v>27</v>
      </c>
      <c r="N12" s="686" t="n">
        <v>2</v>
      </c>
      <c r="O12" s="686" t="n">
        <v>22</v>
      </c>
      <c r="P12" s="686" t="n">
        <v>31</v>
      </c>
      <c r="Q12" s="686" t="n">
        <v>482</v>
      </c>
      <c r="R12" s="686" t="n">
        <v>76</v>
      </c>
      <c r="S12" s="686" t="n">
        <v>76</v>
      </c>
      <c r="T12" s="686" t="n">
        <v>88</v>
      </c>
      <c r="U12" s="686" t="n">
        <v>88</v>
      </c>
      <c r="V12" s="686" t="n">
        <v>0</v>
      </c>
      <c r="W12" s="688" t="n">
        <v>0</v>
      </c>
      <c r="X12" s="330" t="n">
        <v>2022</v>
      </c>
    </row>
    <row r="13" ht="45" customFormat="1" customHeight="1" s="331">
      <c r="A13" s="307" t="n">
        <v>2023</v>
      </c>
      <c r="B13" s="686">
        <f>SUM(D13,F13,H13,J13,L13,N13,P13,R13,T13,V13)</f>
        <v/>
      </c>
      <c r="C13" s="687">
        <f>SUM(E13,G13,I13,K13,M13,O13,Q13,S13,U13,W13)</f>
        <v/>
      </c>
      <c r="D13" s="686" t="n">
        <v>0</v>
      </c>
      <c r="E13" s="686" t="n">
        <v>0</v>
      </c>
      <c r="F13" s="686" t="n">
        <v>0</v>
      </c>
      <c r="G13" s="686" t="n">
        <v>0</v>
      </c>
      <c r="H13" s="686" t="n">
        <v>1</v>
      </c>
      <c r="I13" s="686" t="n">
        <v>19</v>
      </c>
      <c r="J13" s="686" t="n">
        <v>1</v>
      </c>
      <c r="K13" s="686" t="n">
        <v>13</v>
      </c>
      <c r="L13" s="686" t="n">
        <v>27</v>
      </c>
      <c r="M13" s="686" t="n">
        <v>27</v>
      </c>
      <c r="N13" s="686" t="n">
        <v>3</v>
      </c>
      <c r="O13" s="686" t="n">
        <v>30</v>
      </c>
      <c r="P13" s="686" t="n">
        <v>32</v>
      </c>
      <c r="Q13" s="686" t="n">
        <v>514</v>
      </c>
      <c r="R13" s="686" t="n">
        <v>85</v>
      </c>
      <c r="S13" s="686" t="n">
        <v>85</v>
      </c>
      <c r="T13" s="686" t="n">
        <v>78</v>
      </c>
      <c r="U13" s="686" t="n">
        <v>78</v>
      </c>
      <c r="V13" s="686" t="n">
        <v>0</v>
      </c>
      <c r="W13" s="688" t="n">
        <v>0</v>
      </c>
      <c r="X13" s="330" t="n">
        <v>2023</v>
      </c>
    </row>
    <row r="14" ht="45" customFormat="1" customHeight="1" s="269" thickBot="1">
      <c r="A14" s="266" t="n">
        <v>2024</v>
      </c>
      <c r="B14" s="689">
        <f>SUM(D14,F14,H14,J14,L14,N14,P14,R14,T14,V14)</f>
        <v/>
      </c>
      <c r="C14" s="690">
        <f>SUM(E14,G14,I14,K14,M14,O14,Q14,S14,U14,W14)</f>
        <v/>
      </c>
      <c r="D14" s="691" t="n"/>
      <c r="E14" s="691" t="n"/>
      <c r="F14" s="691" t="n"/>
      <c r="G14" s="691" t="n"/>
      <c r="H14" s="691" t="n">
        <v>1</v>
      </c>
      <c r="I14" s="691" t="n">
        <v>19</v>
      </c>
      <c r="J14" s="691" t="n">
        <v>1</v>
      </c>
      <c r="K14" s="691" t="n">
        <v>13</v>
      </c>
      <c r="L14" s="691" t="n">
        <v>27</v>
      </c>
      <c r="M14" s="691" t="n">
        <v>27</v>
      </c>
      <c r="N14" s="691" t="n">
        <v>3</v>
      </c>
      <c r="O14" s="691" t="n">
        <v>32</v>
      </c>
      <c r="P14" s="691" t="n">
        <v>21</v>
      </c>
      <c r="Q14" s="691" t="n">
        <v>508</v>
      </c>
      <c r="R14" s="691" t="n">
        <v>99</v>
      </c>
      <c r="S14" s="691" t="n">
        <v>99</v>
      </c>
      <c r="T14" s="691" t="n">
        <v>89</v>
      </c>
      <c r="U14" s="691" t="n">
        <v>89</v>
      </c>
      <c r="V14" s="691" t="n">
        <v>0</v>
      </c>
      <c r="W14" s="692" t="n">
        <v>0</v>
      </c>
      <c r="X14" s="268" t="n">
        <v>2024</v>
      </c>
    </row>
    <row r="15" ht="15" customFormat="1" customHeight="1" s="16">
      <c r="A15" s="10" t="inlineStr">
        <is>
          <t>자료 : 지역경제실</t>
        </is>
      </c>
      <c r="B15" s="15" t="n"/>
      <c r="C15" s="15" t="n"/>
      <c r="D15" s="15" t="n"/>
      <c r="E15" s="15" t="n"/>
      <c r="F15" s="15" t="n"/>
      <c r="G15" s="15" t="n"/>
      <c r="H15" s="15" t="n"/>
      <c r="I15" s="11" t="n"/>
      <c r="J15" s="15" t="n"/>
      <c r="K15" s="15" t="n"/>
      <c r="L15" s="15" t="n"/>
      <c r="M15" s="15" t="n"/>
      <c r="N15" s="15" t="n"/>
      <c r="O15" s="15" t="n"/>
      <c r="P15" s="15" t="n"/>
      <c r="Q15" s="11" t="n"/>
      <c r="R15" s="12" t="n"/>
      <c r="S15" s="15" t="n"/>
      <c r="T15" s="15" t="n"/>
      <c r="U15" s="15" t="n"/>
      <c r="V15" s="15" t="n"/>
      <c r="W15" s="15" t="n"/>
      <c r="X15" s="11" t="n"/>
    </row>
    <row r="16" ht="15" customFormat="1" customHeight="1" s="18">
      <c r="A16" s="94" t="inlineStr">
        <is>
          <t>주 : 2008년 자료부터 수록</t>
        </is>
      </c>
      <c r="R16" s="94" t="n"/>
    </row>
    <row r="17" ht="11.25" customFormat="1" customHeight="1" s="18">
      <c r="A17" s="18" t="n"/>
      <c r="I17" s="693" t="n"/>
      <c r="J17" s="693" t="n"/>
    </row>
    <row r="18" ht="11.25" customFormat="1" customHeight="1" s="18">
      <c r="A18" s="18" t="n"/>
      <c r="I18" s="693" t="n"/>
      <c r="J18" s="693" t="n"/>
    </row>
    <row r="19" ht="11.25" customFormat="1" customHeight="1" s="18">
      <c r="A19" s="18" t="n"/>
      <c r="I19" s="693" t="n"/>
      <c r="J19" s="693" t="n"/>
    </row>
    <row r="20" ht="11.25" customFormat="1" customHeight="1" s="18">
      <c r="A20" s="18" t="n"/>
      <c r="I20" s="693" t="n"/>
      <c r="J20" s="693" t="n"/>
    </row>
    <row r="21" ht="11.25" customFormat="1" customHeight="1" s="18">
      <c r="A21" s="18" t="n"/>
      <c r="I21" s="693" t="n"/>
      <c r="J21" s="693" t="n"/>
    </row>
    <row r="22" ht="11.25" customFormat="1" customHeight="1" s="18">
      <c r="A22" s="18" t="n"/>
      <c r="I22" s="693" t="n"/>
      <c r="J22" s="693" t="n"/>
    </row>
    <row r="23" ht="11.25" customFormat="1" customHeight="1" s="18">
      <c r="A23" s="18" t="n"/>
      <c r="I23" s="693" t="n"/>
      <c r="J23" s="693" t="n"/>
    </row>
    <row r="24" ht="11.25" customFormat="1" customHeight="1" s="18">
      <c r="A24" s="18" t="n"/>
      <c r="I24" s="693" t="n"/>
      <c r="J24" s="693" t="n"/>
    </row>
    <row r="25" ht="11.25" customFormat="1" customHeight="1" s="18">
      <c r="A25" s="18" t="n"/>
      <c r="I25" s="693" t="n"/>
      <c r="J25" s="693" t="n"/>
    </row>
    <row r="26" ht="11.25" customFormat="1" customHeight="1" s="18">
      <c r="A26" s="18" t="n"/>
      <c r="I26" s="693" t="n"/>
      <c r="J26" s="693" t="n"/>
    </row>
    <row r="27" ht="11.25" customFormat="1" customHeight="1" s="18">
      <c r="A27" s="18" t="n"/>
      <c r="I27" s="693" t="n"/>
      <c r="J27" s="693" t="n"/>
    </row>
    <row r="28" ht="11.25" customFormat="1" customHeight="1" s="18">
      <c r="A28" s="18" t="n"/>
      <c r="I28" s="693" t="n"/>
      <c r="J28" s="693" t="n"/>
    </row>
    <row r="29" ht="11.25" customFormat="1" customHeight="1" s="18">
      <c r="A29" s="18" t="n"/>
      <c r="I29" s="693" t="n"/>
      <c r="J29" s="693" t="n"/>
    </row>
    <row r="30" ht="11.25" customFormat="1" customHeight="1" s="18">
      <c r="A30" s="18" t="n"/>
      <c r="I30" s="693" t="n"/>
      <c r="J30" s="693" t="n"/>
    </row>
    <row r="31" ht="11.25" customFormat="1" customHeight="1" s="18">
      <c r="A31" s="18" t="n"/>
      <c r="I31" s="693" t="n"/>
      <c r="J31" s="693" t="n"/>
    </row>
    <row r="32" ht="11.25" customFormat="1" customHeight="1" s="18">
      <c r="A32" s="18" t="n"/>
      <c r="I32" s="693" t="n"/>
      <c r="J32" s="693" t="n"/>
    </row>
    <row r="33" ht="11.25" customFormat="1" customHeight="1" s="18">
      <c r="A33" s="18" t="n"/>
      <c r="I33" s="693" t="n"/>
      <c r="J33" s="693" t="n"/>
    </row>
    <row r="34" ht="11.25" customFormat="1" customHeight="1" s="18">
      <c r="A34" s="18" t="n"/>
      <c r="I34" s="693" t="n"/>
      <c r="J34" s="693" t="n"/>
    </row>
    <row r="35" ht="11.25" customFormat="1" customHeight="1" s="18">
      <c r="A35" s="18" t="n"/>
      <c r="I35" s="693" t="n"/>
      <c r="J35" s="693" t="n"/>
    </row>
    <row r="36" ht="11.25" customFormat="1" customHeight="1" s="18">
      <c r="A36" s="18" t="n"/>
      <c r="I36" s="693" t="n"/>
      <c r="J36" s="693" t="n"/>
    </row>
    <row r="37" ht="11.25" customFormat="1" customHeight="1" s="18">
      <c r="A37" s="18" t="n"/>
      <c r="I37" s="693" t="n"/>
      <c r="J37" s="693" t="n"/>
    </row>
    <row r="38" ht="11.25" customFormat="1" customHeight="1" s="18">
      <c r="A38" s="18" t="n"/>
      <c r="I38" s="693" t="n"/>
      <c r="J38" s="693" t="n"/>
    </row>
    <row r="39" ht="11.25" customFormat="1" customHeight="1" s="18">
      <c r="A39" s="18" t="n"/>
      <c r="I39" s="693" t="n"/>
      <c r="J39" s="693" t="n"/>
    </row>
    <row r="40" ht="11.25" customFormat="1" customHeight="1" s="18">
      <c r="A40" s="18" t="n"/>
      <c r="I40" s="693" t="n"/>
      <c r="J40" s="693" t="n"/>
    </row>
    <row r="41" ht="11.25" customFormat="1" customHeight="1" s="18">
      <c r="A41" s="18" t="n"/>
      <c r="I41" s="693" t="n"/>
      <c r="J41" s="693" t="n"/>
    </row>
    <row r="42" ht="11.25" customFormat="1" customHeight="1" s="18">
      <c r="A42" s="18" t="n"/>
      <c r="I42" s="693" t="n"/>
      <c r="J42" s="693" t="n"/>
    </row>
    <row r="43" ht="11.25" customFormat="1" customHeight="1" s="18">
      <c r="A43" s="18" t="n"/>
      <c r="I43" s="693" t="n"/>
      <c r="J43" s="693" t="n"/>
    </row>
    <row r="44" ht="11.25" customFormat="1" customHeight="1" s="18">
      <c r="A44" s="18" t="n"/>
      <c r="I44" s="693" t="n"/>
      <c r="J44" s="693" t="n"/>
    </row>
    <row r="45" ht="11.25" customFormat="1" customHeight="1" s="18">
      <c r="A45" s="18" t="n"/>
      <c r="I45" s="693" t="n"/>
      <c r="J45" s="693" t="n"/>
    </row>
    <row r="46" ht="11.25" customFormat="1" customHeight="1" s="18">
      <c r="A46" s="18" t="n"/>
      <c r="I46" s="693" t="n"/>
      <c r="J46" s="693" t="n"/>
    </row>
    <row r="47" ht="11.25" customFormat="1" customHeight="1" s="18">
      <c r="A47" s="18" t="n"/>
      <c r="I47" s="693" t="n"/>
      <c r="J47" s="693" t="n"/>
    </row>
    <row r="48" ht="11.25" customFormat="1" customHeight="1" s="18">
      <c r="A48" s="18" t="n"/>
      <c r="I48" s="693" t="n"/>
      <c r="J48" s="693" t="n"/>
    </row>
    <row r="49" ht="11.25" customFormat="1" customHeight="1" s="18">
      <c r="A49" s="18" t="n"/>
      <c r="I49" s="693" t="n"/>
      <c r="J49" s="693" t="n"/>
    </row>
    <row r="50" ht="11.25" customFormat="1" customHeight="1" s="18">
      <c r="A50" s="18" t="n"/>
      <c r="I50" s="693" t="n"/>
      <c r="J50" s="693" t="n"/>
    </row>
    <row r="51" ht="11.25" customFormat="1" customHeight="1" s="18">
      <c r="A51" s="18" t="n"/>
      <c r="I51" s="693" t="n"/>
      <c r="J51" s="693" t="n"/>
    </row>
    <row r="52" ht="11.25" customFormat="1" customHeight="1" s="18">
      <c r="A52" s="18" t="n"/>
      <c r="I52" s="693" t="n"/>
      <c r="J52" s="693" t="n"/>
    </row>
    <row r="53" ht="11.25" customFormat="1" customHeight="1" s="18">
      <c r="A53" s="18" t="n"/>
      <c r="I53" s="693" t="n"/>
      <c r="J53" s="693" t="n"/>
    </row>
    <row r="54" ht="11.25" customFormat="1" customHeight="1" s="18">
      <c r="A54" s="18" t="n"/>
      <c r="I54" s="693" t="n"/>
      <c r="J54" s="693" t="n"/>
    </row>
    <row r="55" ht="11.25" customFormat="1" customHeight="1" s="18">
      <c r="A55" s="18" t="n"/>
      <c r="I55" s="693" t="n"/>
      <c r="J55" s="693" t="n"/>
    </row>
    <row r="56" ht="11.25" customFormat="1" customHeight="1" s="18">
      <c r="A56" s="18" t="n"/>
      <c r="I56" s="693" t="n"/>
      <c r="J56" s="693" t="n"/>
    </row>
    <row r="57" ht="11.25" customFormat="1" customHeight="1" s="18">
      <c r="A57" s="18" t="n"/>
      <c r="I57" s="693" t="n"/>
      <c r="J57" s="693" t="n"/>
    </row>
    <row r="58" ht="11.25" customFormat="1" customHeight="1" s="18">
      <c r="A58" s="18" t="n"/>
      <c r="I58" s="693" t="n"/>
      <c r="J58" s="693" t="n"/>
    </row>
    <row r="59" ht="11.25" customFormat="1" customHeight="1" s="18">
      <c r="A59" s="18" t="n"/>
      <c r="I59" s="693" t="n"/>
      <c r="J59" s="693" t="n"/>
    </row>
    <row r="60" ht="11.25" customFormat="1" customHeight="1" s="18">
      <c r="A60" s="18" t="n"/>
      <c r="I60" s="693" t="n"/>
      <c r="J60" s="693" t="n"/>
    </row>
    <row r="61" ht="11.25" customFormat="1" customHeight="1" s="18">
      <c r="A61" s="18" t="n"/>
      <c r="I61" s="693" t="n"/>
      <c r="J61" s="693" t="n"/>
    </row>
    <row r="62" ht="11.25" customFormat="1" customHeight="1" s="18">
      <c r="A62" s="18" t="n"/>
      <c r="I62" s="693" t="n"/>
      <c r="J62" s="693" t="n"/>
    </row>
    <row r="63" ht="11.25" customFormat="1" customHeight="1" s="18">
      <c r="A63" s="18" t="n"/>
      <c r="I63" s="693" t="n"/>
      <c r="J63" s="693" t="n"/>
    </row>
    <row r="64" ht="11.25" customFormat="1" customHeight="1" s="18">
      <c r="A64" s="18" t="n"/>
      <c r="I64" s="693" t="n"/>
      <c r="J64" s="693" t="n"/>
    </row>
    <row r="65" ht="11.25" customFormat="1" customHeight="1" s="18">
      <c r="A65" s="18" t="n"/>
      <c r="I65" s="693" t="n"/>
      <c r="J65" s="693" t="n"/>
    </row>
    <row r="66" ht="11.25" customFormat="1" customHeight="1" s="18">
      <c r="A66" s="18" t="n"/>
      <c r="I66" s="693" t="n"/>
      <c r="J66" s="693" t="n"/>
    </row>
    <row r="67" ht="11.25" customFormat="1" customHeight="1" s="18">
      <c r="A67" s="18" t="n"/>
      <c r="I67" s="693" t="n"/>
      <c r="J67" s="693" t="n"/>
    </row>
    <row r="68" ht="11.25" customFormat="1" customHeight="1" s="18">
      <c r="A68" s="18" t="n"/>
      <c r="I68" s="693" t="n"/>
      <c r="J68" s="693" t="n"/>
    </row>
    <row r="69" ht="11.25" customFormat="1" customHeight="1" s="18">
      <c r="A69" s="18" t="n"/>
      <c r="I69" s="693" t="n"/>
      <c r="J69" s="693" t="n"/>
    </row>
    <row r="70" ht="11.25" customFormat="1" customHeight="1" s="18">
      <c r="A70" s="18" t="n"/>
      <c r="I70" s="693" t="n"/>
      <c r="J70" s="693" t="n"/>
    </row>
    <row r="71" ht="11.25" customFormat="1" customHeight="1" s="18">
      <c r="A71" s="18" t="n"/>
      <c r="I71" s="693" t="n"/>
      <c r="J71" s="693" t="n"/>
    </row>
    <row r="72" ht="11.25" customFormat="1" customHeight="1" s="18">
      <c r="A72" s="18" t="n"/>
      <c r="I72" s="693" t="n"/>
      <c r="J72" s="693" t="n"/>
    </row>
    <row r="73" ht="11.25" customFormat="1" customHeight="1" s="18">
      <c r="A73" s="18" t="n"/>
      <c r="I73" s="693" t="n"/>
      <c r="J73" s="693" t="n"/>
    </row>
    <row r="74" ht="11.25" customFormat="1" customHeight="1" s="18">
      <c r="A74" s="18" t="n"/>
      <c r="I74" s="693" t="n"/>
      <c r="J74" s="693" t="n"/>
    </row>
    <row r="75" ht="11.25" customFormat="1" customHeight="1" s="18">
      <c r="A75" s="18" t="n"/>
      <c r="I75" s="693" t="n"/>
      <c r="J75" s="693" t="n"/>
    </row>
    <row r="76" ht="11.25" customFormat="1" customHeight="1" s="18">
      <c r="A76" s="18" t="n"/>
      <c r="I76" s="693" t="n"/>
      <c r="J76" s="693" t="n"/>
    </row>
    <row r="77" ht="11.25" customFormat="1" customHeight="1" s="18">
      <c r="A77" s="18" t="n"/>
      <c r="I77" s="693" t="n"/>
      <c r="J77" s="693" t="n"/>
    </row>
    <row r="78" ht="11.25" customFormat="1" customHeight="1" s="18">
      <c r="A78" s="18" t="n"/>
      <c r="I78" s="693" t="n"/>
      <c r="J78" s="693" t="n"/>
    </row>
    <row r="79" ht="11.25" customFormat="1" customHeight="1" s="18">
      <c r="A79" s="18" t="n"/>
      <c r="I79" s="693" t="n"/>
      <c r="J79" s="693" t="n"/>
    </row>
  </sheetData>
  <mergeCells count="37">
    <mergeCell ref="E8:E9"/>
    <mergeCell ref="G8:G9"/>
    <mergeCell ref="Q8:Q9"/>
    <mergeCell ref="B8:B9"/>
    <mergeCell ref="B6:C7"/>
    <mergeCell ref="S8:S9"/>
    <mergeCell ref="A3:X3"/>
    <mergeCell ref="F8:F9"/>
    <mergeCell ref="L8:L9"/>
    <mergeCell ref="L6:M7"/>
    <mergeCell ref="N8:N9"/>
    <mergeCell ref="N6:O7"/>
    <mergeCell ref="A6:A9"/>
    <mergeCell ref="T6:U7"/>
    <mergeCell ref="P8:P9"/>
    <mergeCell ref="T8:T9"/>
    <mergeCell ref="X6:X9"/>
    <mergeCell ref="A4:X4"/>
    <mergeCell ref="I8:I9"/>
    <mergeCell ref="C8:C9"/>
    <mergeCell ref="U8:U9"/>
    <mergeCell ref="K8:K9"/>
    <mergeCell ref="M8:M9"/>
    <mergeCell ref="W8:W9"/>
    <mergeCell ref="O8:O9"/>
    <mergeCell ref="D8:D9"/>
    <mergeCell ref="D6:E7"/>
    <mergeCell ref="F6:G7"/>
    <mergeCell ref="H8:H9"/>
    <mergeCell ref="H6:I7"/>
    <mergeCell ref="J8:J9"/>
    <mergeCell ref="J6:K7"/>
    <mergeCell ref="P6:Q7"/>
    <mergeCell ref="V8:V9"/>
    <mergeCell ref="R8:R9"/>
    <mergeCell ref="R6:S7"/>
    <mergeCell ref="V6:W7"/>
  </mergeCells>
  <printOptions gridLinesSet="0"/>
  <pageMargins left="0.7086614173228351" right="0.7086614173228351" top="0.78740157480315" bottom="0.78740157480315" header="0.393700787401575" footer="0.393700787401575"/>
  <pageSetup orientation="portrait" paperSize="9" scale="46" pageOrder="overThenDown" verticalDpi="300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T18"/>
  <sheetViews>
    <sheetView showGridLines="0" view="pageBreakPreview" zoomScaleNormal="100" zoomScaleSheetLayoutView="100" workbookViewId="0">
      <selection activeCell="O20" sqref="O20"/>
    </sheetView>
  </sheetViews>
  <sheetFormatPr baseColWidth="8" defaultRowHeight="12"/>
  <cols>
    <col width="6.77734375" customWidth="1" style="110" min="1" max="1"/>
    <col width="8.77734375" customWidth="1" style="110" min="2" max="19"/>
    <col width="6.77734375" customWidth="1" style="110" min="20" max="20"/>
    <col width="8.88671875" customWidth="1" style="110" min="21" max="16384"/>
  </cols>
  <sheetData>
    <row r="1" ht="15" customFormat="1" customHeight="1" s="89">
      <c r="A1" s="89" t="inlineStr">
        <is>
          <t>ⅩⅠ. 교통, 관광</t>
        </is>
      </c>
      <c r="T1" s="441" t="inlineStr">
        <is>
          <t>ⅩⅠ. Transportation, Tourism and Information Telecommunications</t>
        </is>
      </c>
    </row>
    <row r="2" ht="15" customFormat="1" customHeight="1" s="89">
      <c r="A2" s="89" t="n"/>
      <c r="T2" s="441" t="n"/>
    </row>
    <row r="3" ht="24.95" customHeight="1">
      <c r="A3" s="424" t="inlineStr">
        <is>
          <t xml:space="preserve">3. 영업용자동차 업종별 수송 </t>
        </is>
      </c>
    </row>
    <row r="4" ht="24.95" customHeight="1">
      <c r="A4" s="425" t="inlineStr">
        <is>
          <t>3. Traffic of Commercial Motor Vehicles by Mode</t>
        </is>
      </c>
      <c r="B4" s="694" t="n"/>
      <c r="C4" s="694" t="n"/>
      <c r="D4" s="694" t="n"/>
      <c r="E4" s="694" t="n"/>
      <c r="F4" s="694" t="n"/>
      <c r="G4" s="694" t="n"/>
      <c r="H4" s="694" t="n"/>
      <c r="I4" s="694" t="n"/>
      <c r="J4" s="694" t="n"/>
      <c r="K4" s="694" t="n"/>
      <c r="L4" s="694" t="n"/>
      <c r="M4" s="694" t="n"/>
      <c r="N4" s="694" t="n"/>
      <c r="O4" s="694" t="n"/>
      <c r="P4" s="694" t="n"/>
      <c r="Q4" s="694" t="n"/>
      <c r="R4" s="694" t="n"/>
      <c r="S4" s="694" t="n"/>
      <c r="T4" s="694" t="n"/>
    </row>
    <row r="5" ht="15" customFormat="1" customHeight="1" s="110" thickBot="1">
      <c r="A5" s="499" t="inlineStr">
        <is>
          <t>단위 : 여객/명, 화물/톤</t>
        </is>
      </c>
      <c r="B5" s="100" t="n"/>
      <c r="C5" s="100" t="n"/>
      <c r="D5" s="100" t="n"/>
      <c r="E5" s="100" t="n"/>
      <c r="F5" s="100" t="n"/>
      <c r="G5" s="101" t="n"/>
      <c r="I5" s="499" t="n"/>
      <c r="J5" s="499" t="n"/>
      <c r="K5" s="499" t="n"/>
      <c r="L5" s="499" t="n"/>
      <c r="M5" s="499" t="n"/>
      <c r="N5" s="499" t="n"/>
      <c r="O5" s="499" t="n"/>
      <c r="P5" s="499" t="n"/>
      <c r="Q5" s="499" t="n"/>
      <c r="R5" s="499" t="n"/>
      <c r="S5" s="149" t="n"/>
      <c r="T5" s="149" t="inlineStr">
        <is>
          <t>unit : passenger/person, freight/ton</t>
        </is>
      </c>
    </row>
    <row r="6" ht="34.5" customFormat="1" customHeight="1" s="102">
      <c r="A6" s="695" t="inlineStr">
        <is>
          <t>연 별</t>
        </is>
      </c>
      <c r="B6" s="696" t="inlineStr">
        <is>
          <t xml:space="preserve">여 객 Passenger </t>
        </is>
      </c>
      <c r="C6" s="633" t="n"/>
      <c r="D6" s="633" t="n"/>
      <c r="E6" s="633" t="n"/>
      <c r="F6" s="633" t="n"/>
      <c r="G6" s="633" t="n"/>
      <c r="H6" s="633" t="n"/>
      <c r="I6" s="633" t="n"/>
      <c r="J6" s="633" t="n"/>
      <c r="K6" s="697" t="n"/>
      <c r="L6" s="698" t="inlineStr">
        <is>
          <t>화물 Freight</t>
        </is>
      </c>
      <c r="M6" s="633" t="n"/>
      <c r="N6" s="633" t="n"/>
      <c r="O6" s="633" t="n"/>
      <c r="P6" s="633" t="n"/>
      <c r="Q6" s="633" t="n"/>
      <c r="R6" s="633" t="n"/>
      <c r="S6" s="697" t="n"/>
      <c r="T6" s="434" t="inlineStr">
        <is>
          <t>Year</t>
        </is>
      </c>
    </row>
    <row r="7" ht="21.75" customFormat="1" customHeight="1" s="102">
      <c r="A7" s="637" t="n"/>
      <c r="B7" s="437" t="inlineStr">
        <is>
          <t xml:space="preserve"> 계
Total</t>
        </is>
      </c>
      <c r="C7" s="699" t="n"/>
      <c r="D7" s="431" t="inlineStr">
        <is>
          <t>시내버스
Inter-city buses</t>
        </is>
      </c>
      <c r="E7" s="699" t="n"/>
      <c r="F7" s="431" t="inlineStr">
        <is>
          <t>시외버스
Intra-city buses</t>
        </is>
      </c>
      <c r="G7" s="699" t="n"/>
      <c r="H7" s="431" t="inlineStr">
        <is>
          <t>택 시
 Taxi</t>
        </is>
      </c>
      <c r="I7" s="699" t="n"/>
      <c r="J7" s="539" t="inlineStr">
        <is>
          <t>전 세
 Chartered car</t>
        </is>
      </c>
      <c r="K7" s="699" t="n"/>
      <c r="L7" s="437" t="inlineStr">
        <is>
          <t xml:space="preserve"> 계
Total</t>
        </is>
      </c>
      <c r="M7" s="699" t="n"/>
      <c r="N7" s="539" t="inlineStr">
        <is>
          <t>일 반
General cargo</t>
        </is>
      </c>
      <c r="O7" s="699" t="n"/>
      <c r="P7" s="431" t="inlineStr">
        <is>
          <t>개 별
Personal cargo</t>
        </is>
      </c>
      <c r="Q7" s="699" t="n"/>
      <c r="R7" s="431" t="inlineStr">
        <is>
          <t>용 달
Delivery cargo</t>
        </is>
      </c>
      <c r="S7" s="699" t="n"/>
      <c r="T7" s="638" t="n"/>
    </row>
    <row r="8" ht="21.75" customFormat="1" customHeight="1" s="102">
      <c r="A8" s="637" t="n"/>
      <c r="B8" s="649" t="n"/>
      <c r="C8" s="647" t="n"/>
      <c r="D8" s="646" t="n"/>
      <c r="E8" s="647" t="n"/>
      <c r="F8" s="646" t="n"/>
      <c r="G8" s="647" t="n"/>
      <c r="H8" s="646" t="n"/>
      <c r="I8" s="647" t="n"/>
      <c r="J8" s="678" t="n"/>
      <c r="K8" s="647" t="n"/>
      <c r="L8" s="649" t="n"/>
      <c r="M8" s="647" t="n"/>
      <c r="N8" s="678" t="n"/>
      <c r="O8" s="647" t="n"/>
      <c r="P8" s="646" t="n"/>
      <c r="Q8" s="647" t="n"/>
      <c r="R8" s="646" t="n"/>
      <c r="S8" s="647" t="n"/>
      <c r="T8" s="638" t="n"/>
    </row>
    <row r="9" ht="21.75" customFormat="1" customHeight="1" s="102">
      <c r="A9" s="637" t="n"/>
      <c r="B9" s="437" t="inlineStr">
        <is>
          <t>등록대수
No. of
cars</t>
        </is>
      </c>
      <c r="C9" s="431" t="inlineStr">
        <is>
          <t>수송인원
No. of passengers</t>
        </is>
      </c>
      <c r="D9" s="539" t="inlineStr">
        <is>
          <t>등록대수
No. of
cars</t>
        </is>
      </c>
      <c r="E9" s="429" t="inlineStr">
        <is>
          <t>수송인원
No. of passengers</t>
        </is>
      </c>
      <c r="F9" s="431" t="inlineStr">
        <is>
          <t>등록대수
No. of
cars</t>
        </is>
      </c>
      <c r="G9" s="429" t="inlineStr">
        <is>
          <t>수송인원
No. of passengers</t>
        </is>
      </c>
      <c r="H9" s="431" t="inlineStr">
        <is>
          <t>등록대수
No. of
cars</t>
        </is>
      </c>
      <c r="I9" s="431" t="inlineStr">
        <is>
          <t>수송인원
No. of passengers</t>
        </is>
      </c>
      <c r="J9" s="539" t="inlineStr">
        <is>
          <t>등록대수
No. of
cars</t>
        </is>
      </c>
      <c r="K9" s="429" t="inlineStr">
        <is>
          <t>수송인원
No. of passengers</t>
        </is>
      </c>
      <c r="L9" s="437" t="inlineStr">
        <is>
          <t>등록대수
No. of
cars</t>
        </is>
      </c>
      <c r="M9" s="431" t="inlineStr">
        <is>
          <t>수송량
Volume of
 traffic</t>
        </is>
      </c>
      <c r="N9" s="539" t="inlineStr">
        <is>
          <t>등록대수
No. of
cars</t>
        </is>
      </c>
      <c r="O9" s="429" t="inlineStr">
        <is>
          <t>수송량
Volume of
 traffic</t>
        </is>
      </c>
      <c r="P9" s="431" t="inlineStr">
        <is>
          <t>등록대수
No. of
cars</t>
        </is>
      </c>
      <c r="Q9" s="429" t="inlineStr">
        <is>
          <t>수송량
Volume of
 traffic</t>
        </is>
      </c>
      <c r="R9" s="431" t="inlineStr">
        <is>
          <t>등록대수
No. of
cars</t>
        </is>
      </c>
      <c r="S9" s="429" t="inlineStr">
        <is>
          <t>수송량
Volume of
 traffic</t>
        </is>
      </c>
      <c r="T9" s="638" t="n"/>
    </row>
    <row r="10" ht="21.75" customFormat="1" customHeight="1" s="102">
      <c r="A10" s="643" t="n"/>
      <c r="B10" s="644" t="n"/>
      <c r="C10" s="645" t="n"/>
      <c r="D10" s="647" t="n"/>
      <c r="E10" s="646" t="n"/>
      <c r="F10" s="645" t="n"/>
      <c r="G10" s="646" t="n"/>
      <c r="H10" s="645" t="n"/>
      <c r="I10" s="645" t="n"/>
      <c r="J10" s="647" t="n"/>
      <c r="K10" s="646" t="n"/>
      <c r="L10" s="644" t="n"/>
      <c r="M10" s="645" t="n"/>
      <c r="N10" s="647" t="n"/>
      <c r="O10" s="646" t="n"/>
      <c r="P10" s="645" t="n"/>
      <c r="Q10" s="646" t="n"/>
      <c r="R10" s="645" t="n"/>
      <c r="S10" s="646" t="n"/>
      <c r="T10" s="649" t="n"/>
    </row>
    <row r="11" ht="47.25" customFormat="1" customHeight="1" s="103">
      <c r="A11" s="238" t="n">
        <v>2020</v>
      </c>
      <c r="B11" s="700" t="n">
        <v>53</v>
      </c>
      <c r="C11" s="658" t="n">
        <v>0</v>
      </c>
      <c r="D11" s="701" t="n">
        <v>0</v>
      </c>
      <c r="E11" s="658" t="inlineStr">
        <is>
          <t>…</t>
        </is>
      </c>
      <c r="F11" s="701" t="n">
        <v>0</v>
      </c>
      <c r="G11" s="658" t="inlineStr">
        <is>
          <t>…</t>
        </is>
      </c>
      <c r="H11" s="701" t="n">
        <v>40</v>
      </c>
      <c r="I11" s="658" t="inlineStr">
        <is>
          <t>…</t>
        </is>
      </c>
      <c r="J11" s="701" t="n">
        <v>13</v>
      </c>
      <c r="K11" s="702" t="inlineStr">
        <is>
          <t>…</t>
        </is>
      </c>
      <c r="L11" s="703" t="n">
        <v>605</v>
      </c>
      <c r="M11" s="658" t="n">
        <v>0</v>
      </c>
      <c r="N11" s="704" t="n">
        <v>452</v>
      </c>
      <c r="O11" s="658" t="inlineStr">
        <is>
          <t>…</t>
        </is>
      </c>
      <c r="P11" s="704" t="n">
        <v>64</v>
      </c>
      <c r="Q11" s="658" t="inlineStr">
        <is>
          <t>…</t>
        </is>
      </c>
      <c r="R11" s="704" t="n">
        <v>89</v>
      </c>
      <c r="S11" s="702" t="inlineStr">
        <is>
          <t>…</t>
        </is>
      </c>
      <c r="T11" s="251" t="n">
        <v>2020</v>
      </c>
    </row>
    <row r="12" ht="47.25" customFormat="1" customHeight="1" s="103">
      <c r="A12" s="238" t="n">
        <v>2021</v>
      </c>
      <c r="B12" s="705">
        <f>SUM(D12,F12,H12,J12)</f>
        <v/>
      </c>
      <c r="C12" s="705">
        <f>SUM(E12,G12,I12,K12)</f>
        <v/>
      </c>
      <c r="D12" s="705" t="n">
        <v>0</v>
      </c>
      <c r="E12" s="706" t="n">
        <v>0</v>
      </c>
      <c r="F12" s="705" t="n">
        <v>0</v>
      </c>
      <c r="G12" s="706" t="n">
        <v>0</v>
      </c>
      <c r="H12" s="705" t="n">
        <v>40</v>
      </c>
      <c r="I12" s="706" t="inlineStr">
        <is>
          <t>…</t>
        </is>
      </c>
      <c r="J12" s="705" t="n">
        <v>19</v>
      </c>
      <c r="K12" s="707" t="inlineStr">
        <is>
          <t>…</t>
        </is>
      </c>
      <c r="L12" s="708">
        <f>SUM(N12,P12,R12)</f>
        <v/>
      </c>
      <c r="M12" s="708">
        <f>SUM(O12,Q12,S12)</f>
        <v/>
      </c>
      <c r="N12" s="709" t="n">
        <v>431</v>
      </c>
      <c r="O12" s="706" t="inlineStr">
        <is>
          <t>…</t>
        </is>
      </c>
      <c r="P12" s="709" t="n">
        <v>62</v>
      </c>
      <c r="Q12" s="706" t="inlineStr">
        <is>
          <t>…</t>
        </is>
      </c>
      <c r="R12" s="709" t="n">
        <v>101</v>
      </c>
      <c r="S12" s="707" t="inlineStr">
        <is>
          <t>…</t>
        </is>
      </c>
      <c r="T12" s="251" t="n">
        <v>2021</v>
      </c>
    </row>
    <row r="13" ht="47.25" customFormat="1" customHeight="1" s="341">
      <c r="A13" s="227" t="n">
        <v>2022</v>
      </c>
      <c r="B13" s="710">
        <f>SUM(D13,F13,H13,J13)</f>
        <v/>
      </c>
      <c r="C13" s="705">
        <f>SUM(E13,G13,I13,K13)</f>
        <v/>
      </c>
      <c r="D13" s="705" t="n">
        <v>0</v>
      </c>
      <c r="E13" s="706" t="n"/>
      <c r="F13" s="705" t="n">
        <v>0</v>
      </c>
      <c r="G13" s="706" t="n"/>
      <c r="H13" s="705" t="n">
        <v>40</v>
      </c>
      <c r="I13" s="706" t="n"/>
      <c r="J13" s="705" t="n">
        <v>22</v>
      </c>
      <c r="K13" s="707" t="n"/>
      <c r="L13" s="708">
        <f>SUM(N13,P13,R13)</f>
        <v/>
      </c>
      <c r="M13" s="708">
        <f>SUM(O13,Q13,S13)</f>
        <v/>
      </c>
      <c r="N13" s="709" t="n">
        <v>482</v>
      </c>
      <c r="O13" s="706" t="n"/>
      <c r="P13" s="709" t="n">
        <v>76</v>
      </c>
      <c r="Q13" s="706" t="n"/>
      <c r="R13" s="709" t="n">
        <v>88</v>
      </c>
      <c r="S13" s="707" t="n"/>
      <c r="T13" s="313" t="n">
        <v>2022</v>
      </c>
    </row>
    <row r="14" ht="47.25" customFormat="1" customHeight="1" s="341">
      <c r="A14" s="227" t="n">
        <v>2023</v>
      </c>
      <c r="B14" s="710">
        <f>SUM(D14,F14,H14,J14)</f>
        <v/>
      </c>
      <c r="C14" s="705">
        <f>SUM(E14,G14,I14,K14)</f>
        <v/>
      </c>
      <c r="D14" s="705" t="n">
        <v>0</v>
      </c>
      <c r="E14" s="706" t="n"/>
      <c r="F14" s="705" t="n">
        <v>0</v>
      </c>
      <c r="G14" s="706" t="n"/>
      <c r="H14" s="705" t="n">
        <v>40</v>
      </c>
      <c r="I14" s="706" t="n"/>
      <c r="J14" s="705" t="n">
        <v>30</v>
      </c>
      <c r="K14" s="707" t="n"/>
      <c r="L14" s="708">
        <f>SUM(N14,P14,R14)</f>
        <v/>
      </c>
      <c r="M14" s="708">
        <f>SUM(O14,Q14,S14)</f>
        <v/>
      </c>
      <c r="N14" s="705" t="n">
        <v>514</v>
      </c>
      <c r="O14" s="706" t="n"/>
      <c r="P14" s="705" t="n">
        <v>85</v>
      </c>
      <c r="Q14" s="706" t="n"/>
      <c r="R14" s="705" t="n">
        <v>78</v>
      </c>
      <c r="S14" s="707" t="n"/>
      <c r="T14" s="313" t="n">
        <v>2023</v>
      </c>
    </row>
    <row r="15" ht="47.25" customFormat="1" customHeight="1" s="103" thickBot="1">
      <c r="A15" s="270" t="n">
        <v>2024</v>
      </c>
      <c r="B15" s="711">
        <f>SUM(D15,F15,H15,J15)</f>
        <v/>
      </c>
      <c r="C15" s="712">
        <f>SUM(E15,G15,I15,K15)</f>
        <v/>
      </c>
      <c r="D15" s="713" t="n">
        <v>0</v>
      </c>
      <c r="E15" s="714" t="n"/>
      <c r="F15" s="713" t="n">
        <v>0</v>
      </c>
      <c r="G15" s="715" t="n"/>
      <c r="H15" s="713" t="n">
        <v>40</v>
      </c>
      <c r="I15" s="715" t="n"/>
      <c r="J15" s="713" t="n">
        <v>32</v>
      </c>
      <c r="K15" s="716" t="n"/>
      <c r="L15" s="717">
        <f>SUM(N15,P15,R15)</f>
        <v/>
      </c>
      <c r="M15" s="717">
        <f>SUM(O15,Q15,S15)</f>
        <v/>
      </c>
      <c r="N15" s="713" t="n">
        <v>508</v>
      </c>
      <c r="O15" s="715" t="n"/>
      <c r="P15" s="713" t="n">
        <v>99</v>
      </c>
      <c r="Q15" s="715" t="n"/>
      <c r="R15" s="713" t="n">
        <v>89</v>
      </c>
      <c r="S15" s="716" t="n"/>
      <c r="T15" s="273" t="n">
        <v>2024</v>
      </c>
    </row>
    <row r="16" ht="15" customFormat="1" customHeight="1" s="89">
      <c r="A16" s="86" t="inlineStr">
        <is>
          <t>자료 : 지역경제실</t>
        </is>
      </c>
      <c r="B16" s="86" t="n"/>
      <c r="C16" s="86" t="n"/>
      <c r="D16" s="86" t="n"/>
      <c r="E16" s="86" t="n"/>
      <c r="F16" s="86" t="n"/>
      <c r="G16" s="86" t="n"/>
      <c r="H16" s="89" t="n"/>
      <c r="I16" s="89" t="n"/>
      <c r="J16" s="89" t="n"/>
      <c r="K16" s="89" t="n"/>
      <c r="O16" s="89" t="n"/>
      <c r="R16" s="441" t="n"/>
    </row>
    <row r="17" ht="15" customFormat="1" customHeight="1" s="208">
      <c r="A17" s="89" t="inlineStr">
        <is>
          <t>※ 『도심지점별 교통량』,『교량지점별 교통량』,『시계지점별 교통량』,『차종별 시간대별 교통량』,</t>
        </is>
      </c>
    </row>
    <row r="18" ht="15" customFormat="1" customHeight="1" s="208">
      <c r="A18" s="89" t="inlineStr">
        <is>
          <t xml:space="preserve">  『1일 시민교통량 수송분담률』,『차량속도』,『지하철 수송』,『유료도로 통행료 수입』은 해당자료가 없으므로 수록하지 않음.</t>
        </is>
      </c>
    </row>
  </sheetData>
  <mergeCells count="34">
    <mergeCell ref="H9:H10"/>
    <mergeCell ref="D7:E8"/>
    <mergeCell ref="P9:P10"/>
    <mergeCell ref="P7:Q8"/>
    <mergeCell ref="J9:J10"/>
    <mergeCell ref="H7:I8"/>
    <mergeCell ref="J7:K8"/>
    <mergeCell ref="B6:K6"/>
    <mergeCell ref="T6:T10"/>
    <mergeCell ref="C9:C10"/>
    <mergeCell ref="E9:E10"/>
    <mergeCell ref="R16:S16"/>
    <mergeCell ref="Q9:Q10"/>
    <mergeCell ref="S9:S10"/>
    <mergeCell ref="B9:B10"/>
    <mergeCell ref="D9:D10"/>
    <mergeCell ref="F9:F10"/>
    <mergeCell ref="L9:L10"/>
    <mergeCell ref="L7:M8"/>
    <mergeCell ref="B7:C8"/>
    <mergeCell ref="N9:N10"/>
    <mergeCell ref="N7:O8"/>
    <mergeCell ref="A3:T3"/>
    <mergeCell ref="F7:G8"/>
    <mergeCell ref="A6:A10"/>
    <mergeCell ref="R9:R10"/>
    <mergeCell ref="G9:G10"/>
    <mergeCell ref="I9:I10"/>
    <mergeCell ref="K9:K10"/>
    <mergeCell ref="L6:S6"/>
    <mergeCell ref="A4:T4"/>
    <mergeCell ref="M9:M10"/>
    <mergeCell ref="R7:S8"/>
    <mergeCell ref="O9:O10"/>
  </mergeCells>
  <pageMargins left="0.67" right="0.7" top="0.984251968503937" bottom="0.46" header="0.5118110236220472" footer="0.3"/>
  <pageSetup orientation="portrait" paperSize="9" scale="44" horizontalDpi="300" verticalDpi="300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L89"/>
  <sheetViews>
    <sheetView showGridLines="0" view="pageBreakPreview" zoomScaleNormal="100" zoomScaleSheetLayoutView="100" workbookViewId="0">
      <selection activeCell="M20" sqref="M20"/>
    </sheetView>
  </sheetViews>
  <sheetFormatPr baseColWidth="8" defaultRowHeight="14.25"/>
  <cols>
    <col width="6.77734375" customWidth="1" style="145" min="1" max="1"/>
    <col width="10.77734375" customWidth="1" style="145" min="2" max="7"/>
    <col hidden="1" width="11.88671875" customWidth="1" style="145" min="8" max="8"/>
    <col hidden="1" width="12.21875" customWidth="1" style="145" min="9" max="9"/>
    <col width="8.88671875" customWidth="1" style="145" min="10" max="16384"/>
  </cols>
  <sheetData>
    <row r="1" ht="15" customFormat="1" customHeight="1" s="145">
      <c r="A1" s="146" t="inlineStr">
        <is>
          <t>ⅩⅠ. 교통, 관광</t>
        </is>
      </c>
      <c r="B1" s="145" t="n"/>
      <c r="C1" s="145" t="n"/>
      <c r="D1" s="145" t="n"/>
      <c r="E1" s="145" t="n"/>
      <c r="F1" s="145" t="n"/>
      <c r="G1" s="441" t="inlineStr">
        <is>
          <t>ⅩⅠ. Transportation, Tourism and Information Telecommunications</t>
        </is>
      </c>
      <c r="I1" s="120" t="n"/>
    </row>
    <row r="2" ht="15" customFormat="1" customHeight="1" s="145">
      <c r="A2" s="146" t="n"/>
      <c r="B2" s="145" t="n"/>
      <c r="C2" s="145" t="n"/>
      <c r="D2" s="145" t="n"/>
      <c r="E2" s="145" t="n"/>
      <c r="F2" s="145" t="n"/>
      <c r="G2" s="441" t="n"/>
      <c r="I2" s="120" t="n"/>
    </row>
    <row r="3" ht="24.95" customFormat="1" customHeight="1" s="490">
      <c r="A3" s="490" t="inlineStr">
        <is>
          <t>4. 천연가스버스 현황</t>
        </is>
      </c>
      <c r="B3" s="694" t="n"/>
      <c r="C3" s="694" t="n"/>
      <c r="D3" s="694" t="n"/>
      <c r="E3" s="694" t="n"/>
      <c r="F3" s="694" t="n"/>
      <c r="G3" s="694" t="n"/>
      <c r="H3" s="490" t="inlineStr">
        <is>
          <t>4. CNG Buses</t>
        </is>
      </c>
      <c r="I3" s="116" t="n"/>
    </row>
    <row r="4" ht="24.95" customFormat="1" customHeight="1" s="490">
      <c r="A4" s="490" t="inlineStr">
        <is>
          <t>4. CNG Buses</t>
        </is>
      </c>
      <c r="B4" s="694" t="n"/>
      <c r="C4" s="694" t="n"/>
      <c r="D4" s="694" t="n"/>
      <c r="E4" s="694" t="n"/>
      <c r="F4" s="694" t="n"/>
      <c r="G4" s="694" t="n"/>
      <c r="I4" s="118" t="n"/>
    </row>
    <row r="5" ht="15" customFormat="1" customHeight="1" s="146" thickBot="1">
      <c r="A5" s="146" t="inlineStr">
        <is>
          <t>단위 : 대, %</t>
        </is>
      </c>
      <c r="G5" s="120" t="inlineStr">
        <is>
          <t xml:space="preserve"> Unit : each, %</t>
        </is>
      </c>
      <c r="I5" s="120" t="inlineStr">
        <is>
          <t>Unit : freight/ton, passenger/person</t>
        </is>
      </c>
    </row>
    <row r="6" ht="20.1" customFormat="1" customHeight="1" s="143">
      <c r="A6" s="718" t="inlineStr">
        <is>
          <t>연 별
Year</t>
        </is>
      </c>
      <c r="B6" s="719" t="inlineStr">
        <is>
          <t>총 버스 대수(A)
Total buses</t>
        </is>
      </c>
      <c r="C6" s="720" t="n"/>
      <c r="D6" s="478" t="inlineStr">
        <is>
          <t>천연가스(CNG) 버스 대수(B)
CNG buses</t>
        </is>
      </c>
      <c r="E6" s="720" t="n"/>
      <c r="F6" s="721" t="inlineStr">
        <is>
          <t>당해연도 보급대수
Supply buses in current year</t>
        </is>
      </c>
      <c r="G6" s="722" t="n"/>
      <c r="H6" s="454" t="n"/>
      <c r="I6" s="449" t="n"/>
    </row>
    <row r="7" ht="20.1" customFormat="1" customHeight="1" s="143">
      <c r="A7" s="723" t="n"/>
      <c r="B7" s="724" t="n"/>
      <c r="C7" s="725" t="n"/>
      <c r="D7" s="726" t="n"/>
      <c r="E7" s="727" t="n"/>
      <c r="F7" s="728" t="n"/>
      <c r="G7" s="694" t="n"/>
      <c r="H7" s="694" t="n"/>
      <c r="I7" s="694" t="n"/>
    </row>
    <row r="8" ht="20.1" customFormat="1" customHeight="1" s="143">
      <c r="A8" s="723" t="n"/>
      <c r="B8" s="724" t="n"/>
      <c r="C8" s="725" t="n"/>
      <c r="D8" s="451" t="n"/>
      <c r="E8" s="453" t="inlineStr">
        <is>
          <t>보급률
Supply rate
(B)/(A)*100</t>
        </is>
      </c>
      <c r="F8" s="728" t="n"/>
      <c r="G8" s="694" t="n"/>
      <c r="H8" s="694" t="n"/>
      <c r="I8" s="694" t="n"/>
    </row>
    <row r="9" ht="20.1" customFormat="1" customHeight="1" s="143">
      <c r="A9" s="729" t="n"/>
      <c r="B9" s="730" t="n"/>
      <c r="C9" s="731" t="n"/>
      <c r="D9" s="732" t="n"/>
      <c r="E9" s="732" t="n"/>
      <c r="F9" s="733" t="n"/>
      <c r="G9" s="734" t="n"/>
      <c r="H9" s="735" t="n"/>
      <c r="I9" s="735" t="n"/>
    </row>
    <row r="10" ht="34.5" customFormat="1" customHeight="1" s="736">
      <c r="A10" s="342" t="n">
        <v>2020</v>
      </c>
      <c r="B10" s="737" t="n"/>
      <c r="C10" s="738" t="n">
        <v>27</v>
      </c>
      <c r="D10" s="739" t="n">
        <v>1</v>
      </c>
      <c r="E10" s="740" t="n">
        <v>3.703703703703703</v>
      </c>
      <c r="F10" s="738" t="n">
        <v>0</v>
      </c>
      <c r="G10" s="738" t="n"/>
      <c r="H10" s="741" t="n"/>
      <c r="I10" s="741" t="n"/>
    </row>
    <row r="11" ht="35.1" customFormat="1" customHeight="1" s="742">
      <c r="A11" s="308" t="n">
        <v>2021</v>
      </c>
      <c r="B11" s="743" t="n">
        <v>27</v>
      </c>
      <c r="C11" s="744" t="n"/>
      <c r="D11" s="745" t="n">
        <v>1</v>
      </c>
      <c r="E11" s="746">
        <f>D11/B11*100</f>
        <v/>
      </c>
      <c r="F11" s="747" t="n">
        <v>0</v>
      </c>
      <c r="G11" s="747" t="n"/>
      <c r="H11" s="741" t="inlineStr">
        <is>
          <t>2008</t>
        </is>
      </c>
      <c r="I11" s="741" t="inlineStr">
        <is>
          <t>2008</t>
        </is>
      </c>
    </row>
    <row r="12" ht="35.1" customFormat="1" customHeight="1" s="748">
      <c r="A12" s="308" t="n">
        <v>2022</v>
      </c>
      <c r="B12" s="743" t="n">
        <v>27</v>
      </c>
      <c r="C12" s="744" t="n"/>
      <c r="D12" s="745" t="n">
        <v>1</v>
      </c>
      <c r="E12" s="746">
        <f>D12/B12*100</f>
        <v/>
      </c>
      <c r="F12" s="747" t="n"/>
      <c r="G12" s="747" t="n"/>
      <c r="H12" s="749" t="inlineStr">
        <is>
          <t>2008</t>
        </is>
      </c>
      <c r="I12" s="749" t="inlineStr">
        <is>
          <t>2008</t>
        </is>
      </c>
    </row>
    <row r="13" ht="35.1" customFormat="1" customHeight="1" s="748">
      <c r="A13" s="308" t="n">
        <v>2023</v>
      </c>
      <c r="B13" s="743" t="n">
        <v>19</v>
      </c>
      <c r="C13" s="744" t="n"/>
      <c r="D13" s="745" t="n">
        <v>0</v>
      </c>
      <c r="E13" s="746">
        <f>D13/B13*100</f>
        <v/>
      </c>
      <c r="F13" s="747" t="n"/>
      <c r="G13" s="744" t="n"/>
      <c r="H13" s="749" t="inlineStr">
        <is>
          <t>2008</t>
        </is>
      </c>
      <c r="I13" s="749" t="inlineStr">
        <is>
          <t>2008</t>
        </is>
      </c>
    </row>
    <row r="14" ht="35.1" customFormat="1" customHeight="1" s="736" thickBot="1">
      <c r="A14" s="274" t="n">
        <v>2024</v>
      </c>
      <c r="B14" s="750" t="n">
        <v>19</v>
      </c>
      <c r="C14" s="751" t="n"/>
      <c r="D14" s="752" t="n">
        <v>0</v>
      </c>
      <c r="E14" s="753">
        <f>D14/B14*100</f>
        <v/>
      </c>
      <c r="F14" s="754" t="n"/>
      <c r="G14" s="751" t="n"/>
      <c r="H14" s="755" t="inlineStr">
        <is>
          <t>2008</t>
        </is>
      </c>
      <c r="I14" s="755" t="inlineStr">
        <is>
          <t>2008</t>
        </is>
      </c>
    </row>
    <row r="15" ht="15" customFormat="1" customHeight="1" s="135">
      <c r="A15" s="458" t="inlineStr">
        <is>
          <t>자료 : 지역경제실</t>
        </is>
      </c>
      <c r="B15" s="756" t="n"/>
      <c r="C15" s="756" t="n"/>
      <c r="D15" s="133" t="n"/>
      <c r="E15" s="133" t="n"/>
      <c r="F15" s="133" t="n"/>
      <c r="G15" s="133" t="n"/>
      <c r="H15" s="128" t="inlineStr">
        <is>
          <t>자료 : 경제교통정책과</t>
        </is>
      </c>
      <c r="I15" s="134" t="inlineStr">
        <is>
          <t xml:space="preserve"> Source : Division of Economy &amp; Transportation Policy</t>
        </is>
      </c>
    </row>
    <row r="16" ht="15" customFormat="1" customHeight="1" s="135">
      <c r="A16" s="131" t="inlineStr">
        <is>
          <t>주 : 2011년 자료부터 수록</t>
        </is>
      </c>
      <c r="B16" s="132" t="n"/>
      <c r="C16" s="132" t="n"/>
      <c r="D16" s="133" t="n"/>
      <c r="E16" s="133" t="n"/>
      <c r="F16" s="133" t="n"/>
      <c r="G16" s="133" t="n"/>
      <c r="H16" s="128" t="n"/>
      <c r="I16" s="134" t="n"/>
    </row>
    <row r="17" ht="15.75" customFormat="1" customHeight="1" s="143">
      <c r="A17" s="135" t="n"/>
      <c r="B17" s="757" t="n"/>
      <c r="C17" s="757" t="n"/>
      <c r="D17" s="757" t="n"/>
      <c r="E17" s="757" t="n"/>
      <c r="F17" s="757" t="n"/>
      <c r="G17" s="757" t="n"/>
      <c r="H17" s="757" t="n"/>
      <c r="I17" s="757" t="n"/>
      <c r="J17" s="757" t="n"/>
      <c r="K17" s="757" t="n"/>
      <c r="L17" s="757" t="n"/>
    </row>
    <row r="18" ht="11.25" customFormat="1" customHeight="1" s="143">
      <c r="A18" s="139" t="n"/>
      <c r="B18" s="143" t="n"/>
      <c r="C18" s="143" t="n"/>
      <c r="D18" s="143" t="n"/>
      <c r="E18" s="143" t="n"/>
      <c r="F18" s="143" t="n"/>
      <c r="G18" s="143" t="n"/>
      <c r="H18" s="758" t="n"/>
      <c r="I18" s="142" t="n"/>
    </row>
    <row r="19" ht="11.25" customFormat="1" customHeight="1" s="143">
      <c r="A19" s="139" t="n"/>
      <c r="B19" s="143" t="n"/>
      <c r="C19" s="143" t="n"/>
      <c r="D19" s="143" t="n"/>
      <c r="E19" s="143" t="n"/>
      <c r="F19" s="143" t="n"/>
      <c r="G19" s="143" t="n"/>
      <c r="H19" s="758" t="n"/>
      <c r="I19" s="142" t="n"/>
    </row>
    <row r="20" ht="11.25" customFormat="1" customHeight="1" s="143">
      <c r="A20" s="139" t="n"/>
      <c r="B20" s="143" t="n"/>
      <c r="C20" s="143" t="n"/>
      <c r="D20" s="143" t="n"/>
      <c r="E20" s="143" t="n"/>
      <c r="F20" s="143" t="n"/>
      <c r="G20" s="143" t="n"/>
      <c r="H20" s="758" t="n"/>
      <c r="I20" s="142" t="n"/>
    </row>
    <row r="21" ht="11.25" customFormat="1" customHeight="1" s="143">
      <c r="A21" s="139" t="n"/>
      <c r="B21" s="143" t="n"/>
      <c r="C21" s="143" t="n"/>
      <c r="D21" s="143" t="n"/>
      <c r="E21" s="143" t="n"/>
      <c r="F21" s="143" t="n"/>
      <c r="G21" s="143" t="n"/>
      <c r="H21" s="758" t="n"/>
      <c r="I21" s="142" t="n"/>
    </row>
    <row r="22" ht="11.25" customFormat="1" customHeight="1" s="143">
      <c r="A22" s="139" t="n"/>
      <c r="B22" s="143" t="n"/>
      <c r="C22" s="143" t="n"/>
      <c r="D22" s="143" t="n"/>
      <c r="E22" s="143" t="n"/>
      <c r="F22" s="143" t="n"/>
      <c r="G22" s="143" t="n"/>
      <c r="H22" s="758" t="n"/>
      <c r="I22" s="142" t="n"/>
    </row>
    <row r="23" ht="11.25" customFormat="1" customHeight="1" s="143">
      <c r="A23" s="139" t="n"/>
      <c r="B23" s="143" t="n"/>
      <c r="C23" s="143" t="n"/>
      <c r="D23" s="143" t="n"/>
      <c r="E23" s="143" t="n"/>
      <c r="F23" s="143" t="n"/>
      <c r="G23" s="143" t="n"/>
      <c r="H23" s="758" t="n"/>
      <c r="I23" s="142" t="n"/>
    </row>
    <row r="24" ht="11.25" customFormat="1" customHeight="1" s="143">
      <c r="A24" s="139" t="n"/>
      <c r="B24" s="143" t="n"/>
      <c r="C24" s="143" t="n"/>
      <c r="D24" s="143" t="n"/>
      <c r="E24" s="143" t="n"/>
      <c r="F24" s="143" t="n"/>
      <c r="G24" s="143" t="n"/>
      <c r="H24" s="758" t="n"/>
      <c r="I24" s="142" t="n"/>
    </row>
    <row r="25" ht="11.25" customFormat="1" customHeight="1" s="143">
      <c r="A25" s="139" t="n"/>
      <c r="B25" s="143" t="n"/>
      <c r="C25" s="143" t="n"/>
      <c r="D25" s="143" t="n"/>
      <c r="E25" s="143" t="n"/>
      <c r="F25" s="143" t="n"/>
      <c r="G25" s="143" t="n"/>
      <c r="H25" s="758" t="n"/>
      <c r="I25" s="142" t="n"/>
    </row>
    <row r="26" ht="11.25" customFormat="1" customHeight="1" s="143">
      <c r="A26" s="139" t="n"/>
      <c r="B26" s="143" t="n"/>
      <c r="C26" s="143" t="n"/>
      <c r="D26" s="143" t="n"/>
      <c r="E26" s="143" t="n"/>
      <c r="F26" s="143" t="n"/>
      <c r="G26" s="143" t="n"/>
      <c r="H26" s="758" t="n"/>
      <c r="I26" s="142" t="n"/>
    </row>
    <row r="27" ht="11.25" customFormat="1" customHeight="1" s="143">
      <c r="A27" s="139" t="n"/>
      <c r="B27" s="143" t="n"/>
      <c r="C27" s="143" t="n"/>
      <c r="D27" s="143" t="n"/>
      <c r="E27" s="143" t="n"/>
      <c r="F27" s="143" t="n"/>
      <c r="G27" s="143" t="n"/>
      <c r="H27" s="758" t="n"/>
      <c r="I27" s="142" t="n"/>
    </row>
    <row r="28" ht="11.25" customFormat="1" customHeight="1" s="143">
      <c r="A28" s="139" t="n"/>
      <c r="B28" s="143" t="n"/>
      <c r="C28" s="143" t="n"/>
      <c r="D28" s="143" t="n"/>
      <c r="E28" s="143" t="n"/>
      <c r="F28" s="143" t="n"/>
      <c r="G28" s="143" t="n"/>
      <c r="H28" s="758" t="n"/>
      <c r="I28" s="142" t="n"/>
    </row>
    <row r="29" ht="11.25" customFormat="1" customHeight="1" s="143">
      <c r="A29" s="139" t="n"/>
      <c r="B29" s="143" t="n"/>
      <c r="C29" s="143" t="n"/>
      <c r="D29" s="143" t="n"/>
      <c r="E29" s="143" t="n"/>
      <c r="F29" s="143" t="n"/>
      <c r="G29" s="143" t="n"/>
      <c r="H29" s="758" t="n"/>
      <c r="I29" s="142" t="n"/>
    </row>
    <row r="30" ht="11.25" customFormat="1" customHeight="1" s="143">
      <c r="A30" s="139" t="n"/>
      <c r="B30" s="143" t="n"/>
      <c r="C30" s="143" t="n"/>
      <c r="D30" s="143" t="n"/>
      <c r="E30" s="143" t="n"/>
      <c r="F30" s="143" t="n"/>
      <c r="G30" s="143" t="n"/>
      <c r="H30" s="758" t="n"/>
      <c r="I30" s="142" t="n"/>
    </row>
    <row r="31" ht="11.25" customFormat="1" customHeight="1" s="143">
      <c r="A31" s="139" t="n"/>
      <c r="B31" s="143" t="n"/>
      <c r="C31" s="143" t="n"/>
      <c r="D31" s="143" t="n"/>
      <c r="E31" s="143" t="n"/>
      <c r="F31" s="143" t="n"/>
      <c r="G31" s="143" t="n"/>
      <c r="H31" s="758" t="n"/>
      <c r="I31" s="142" t="n"/>
    </row>
    <row r="32" ht="11.25" customFormat="1" customHeight="1" s="143">
      <c r="A32" s="139" t="n"/>
      <c r="B32" s="143" t="n"/>
      <c r="C32" s="143" t="n"/>
      <c r="D32" s="143" t="n"/>
      <c r="E32" s="143" t="n"/>
      <c r="F32" s="143" t="n"/>
      <c r="G32" s="143" t="n"/>
      <c r="H32" s="758" t="n"/>
      <c r="I32" s="142" t="n"/>
    </row>
    <row r="33" ht="11.25" customFormat="1" customHeight="1" s="143">
      <c r="A33" s="143" t="n"/>
      <c r="B33" s="143" t="n"/>
      <c r="C33" s="143" t="n"/>
      <c r="D33" s="143" t="n"/>
      <c r="E33" s="143" t="n"/>
      <c r="F33" s="143" t="n"/>
      <c r="G33" s="143" t="n"/>
      <c r="I33" s="142" t="n"/>
    </row>
    <row r="34" ht="11.25" customFormat="1" customHeight="1" s="143">
      <c r="A34" s="143" t="n"/>
      <c r="B34" s="143" t="n"/>
      <c r="C34" s="143" t="n"/>
      <c r="D34" s="143" t="n"/>
      <c r="E34" s="143" t="n"/>
      <c r="F34" s="143" t="n"/>
      <c r="G34" s="143" t="n"/>
      <c r="H34" s="143" t="n"/>
      <c r="I34" s="142" t="n"/>
    </row>
    <row r="35" ht="11.25" customFormat="1" customHeight="1" s="143">
      <c r="A35" s="143" t="n"/>
      <c r="B35" s="143" t="n"/>
      <c r="C35" s="143" t="n"/>
      <c r="D35" s="143" t="n"/>
      <c r="E35" s="143" t="n"/>
      <c r="F35" s="143" t="n"/>
      <c r="G35" s="143" t="n"/>
      <c r="H35" s="143" t="n"/>
      <c r="I35" s="142" t="n"/>
    </row>
    <row r="36" ht="11.25" customFormat="1" customHeight="1" s="143">
      <c r="A36" s="143" t="n"/>
      <c r="B36" s="143" t="n"/>
      <c r="C36" s="143" t="n"/>
      <c r="D36" s="143" t="n"/>
      <c r="E36" s="143" t="n"/>
      <c r="F36" s="143" t="n"/>
      <c r="G36" s="143" t="n"/>
      <c r="H36" s="143" t="n"/>
      <c r="I36" s="142" t="n"/>
    </row>
    <row r="37" ht="11.25" customFormat="1" customHeight="1" s="143">
      <c r="A37" s="143" t="n"/>
      <c r="B37" s="143" t="n"/>
      <c r="C37" s="143" t="n"/>
      <c r="D37" s="143" t="n"/>
      <c r="E37" s="143" t="n"/>
      <c r="F37" s="143" t="n"/>
      <c r="G37" s="143" t="n"/>
      <c r="H37" s="143" t="n"/>
      <c r="I37" s="142" t="n"/>
    </row>
    <row r="38" ht="11.25" customFormat="1" customHeight="1" s="143">
      <c r="A38" s="143" t="n"/>
      <c r="B38" s="143" t="n"/>
      <c r="C38" s="143" t="n"/>
      <c r="D38" s="143" t="n"/>
      <c r="E38" s="143" t="n"/>
      <c r="F38" s="143" t="n"/>
      <c r="G38" s="143" t="n"/>
      <c r="H38" s="143" t="n"/>
      <c r="I38" s="142" t="n"/>
    </row>
    <row r="39" ht="11.25" customFormat="1" customHeight="1" s="143">
      <c r="A39" s="143" t="n"/>
      <c r="B39" s="143" t="n"/>
      <c r="C39" s="143" t="n"/>
      <c r="D39" s="143" t="n"/>
      <c r="E39" s="143" t="n"/>
      <c r="F39" s="143" t="n"/>
      <c r="G39" s="143" t="n"/>
      <c r="H39" s="143" t="n"/>
      <c r="I39" s="142" t="n"/>
    </row>
    <row r="40" ht="11.25" customFormat="1" customHeight="1" s="143">
      <c r="A40" s="143" t="n"/>
      <c r="B40" s="143" t="n"/>
      <c r="C40" s="143" t="n"/>
      <c r="D40" s="143" t="n"/>
      <c r="E40" s="143" t="n"/>
      <c r="F40" s="143" t="n"/>
      <c r="G40" s="143" t="n"/>
      <c r="H40" s="143" t="n"/>
      <c r="I40" s="142" t="n"/>
    </row>
    <row r="41" ht="11.25" customFormat="1" customHeight="1" s="143">
      <c r="A41" s="143" t="n"/>
      <c r="B41" s="143" t="n"/>
      <c r="C41" s="143" t="n"/>
      <c r="D41" s="143" t="n"/>
      <c r="E41" s="143" t="n"/>
      <c r="F41" s="143" t="n"/>
      <c r="G41" s="143" t="n"/>
      <c r="H41" s="143" t="n"/>
      <c r="I41" s="142" t="n"/>
    </row>
    <row r="42" ht="11.25" customFormat="1" customHeight="1" s="143">
      <c r="A42" s="143" t="n"/>
      <c r="B42" s="143" t="n"/>
      <c r="C42" s="143" t="n"/>
      <c r="D42" s="143" t="n"/>
      <c r="E42" s="143" t="n"/>
      <c r="F42" s="143" t="n"/>
      <c r="G42" s="143" t="n"/>
      <c r="H42" s="143" t="n"/>
      <c r="I42" s="142" t="n"/>
    </row>
    <row r="43" ht="11.25" customFormat="1" customHeight="1" s="143">
      <c r="A43" s="143" t="n"/>
      <c r="B43" s="143" t="n"/>
      <c r="C43" s="143" t="n"/>
      <c r="D43" s="143" t="n"/>
      <c r="E43" s="143" t="n"/>
      <c r="F43" s="143" t="n"/>
      <c r="G43" s="143" t="n"/>
      <c r="H43" s="143" t="n"/>
      <c r="I43" s="142" t="n"/>
    </row>
    <row r="44" ht="11.25" customFormat="1" customHeight="1" s="143">
      <c r="A44" s="143" t="n"/>
      <c r="B44" s="143" t="n"/>
      <c r="C44" s="143" t="n"/>
      <c r="D44" s="143" t="n"/>
      <c r="E44" s="143" t="n"/>
      <c r="F44" s="143" t="n"/>
      <c r="G44" s="143" t="n"/>
      <c r="H44" s="143" t="n"/>
      <c r="I44" s="142" t="n"/>
    </row>
    <row r="45" ht="11.25" customFormat="1" customHeight="1" s="143">
      <c r="A45" s="143" t="n"/>
      <c r="B45" s="143" t="n"/>
      <c r="C45" s="143" t="n"/>
      <c r="D45" s="143" t="n"/>
      <c r="E45" s="143" t="n"/>
      <c r="F45" s="143" t="n"/>
      <c r="G45" s="143" t="n"/>
      <c r="H45" s="143" t="n"/>
      <c r="I45" s="142" t="n"/>
    </row>
    <row r="46" ht="11.25" customFormat="1" customHeight="1" s="143">
      <c r="A46" s="143" t="n"/>
      <c r="B46" s="143" t="n"/>
      <c r="C46" s="143" t="n"/>
      <c r="D46" s="143" t="n"/>
      <c r="E46" s="143" t="n"/>
      <c r="F46" s="143" t="n"/>
      <c r="G46" s="143" t="n"/>
      <c r="H46" s="143" t="n"/>
      <c r="I46" s="142" t="n"/>
    </row>
    <row r="47" ht="11.25" customFormat="1" customHeight="1" s="143">
      <c r="A47" s="143" t="n"/>
      <c r="B47" s="143" t="n"/>
      <c r="C47" s="143" t="n"/>
      <c r="D47" s="143" t="n"/>
      <c r="E47" s="143" t="n"/>
      <c r="F47" s="143" t="n"/>
      <c r="G47" s="143" t="n"/>
      <c r="H47" s="143" t="n"/>
      <c r="I47" s="142" t="n"/>
    </row>
    <row r="48" ht="11.25" customFormat="1" customHeight="1" s="143">
      <c r="A48" s="143" t="n"/>
      <c r="B48" s="143" t="n"/>
      <c r="C48" s="143" t="n"/>
      <c r="D48" s="143" t="n"/>
      <c r="E48" s="143" t="n"/>
      <c r="F48" s="143" t="n"/>
      <c r="G48" s="143" t="n"/>
      <c r="H48" s="143" t="n"/>
      <c r="I48" s="142" t="n"/>
    </row>
    <row r="49" ht="11.25" customFormat="1" customHeight="1" s="143">
      <c r="A49" s="143" t="n"/>
      <c r="B49" s="143" t="n"/>
      <c r="C49" s="143" t="n"/>
      <c r="D49" s="143" t="n"/>
      <c r="E49" s="143" t="n"/>
      <c r="F49" s="143" t="n"/>
      <c r="G49" s="143" t="n"/>
      <c r="H49" s="143" t="n"/>
      <c r="I49" s="142" t="n"/>
    </row>
    <row r="50" ht="11.25" customFormat="1" customHeight="1" s="143">
      <c r="A50" s="143" t="n"/>
      <c r="B50" s="143" t="n"/>
      <c r="C50" s="143" t="n"/>
      <c r="D50" s="143" t="n"/>
      <c r="E50" s="143" t="n"/>
      <c r="F50" s="143" t="n"/>
      <c r="G50" s="143" t="n"/>
      <c r="H50" s="143" t="n"/>
      <c r="I50" s="142" t="n"/>
    </row>
    <row r="51" ht="11.25" customFormat="1" customHeight="1" s="143">
      <c r="A51" s="143" t="n"/>
      <c r="B51" s="143" t="n"/>
      <c r="C51" s="143" t="n"/>
      <c r="D51" s="143" t="n"/>
      <c r="E51" s="143" t="n"/>
      <c r="F51" s="143" t="n"/>
      <c r="G51" s="143" t="n"/>
      <c r="H51" s="143" t="n"/>
      <c r="I51" s="142" t="n"/>
    </row>
    <row r="52" ht="11.25" customFormat="1" customHeight="1" s="143">
      <c r="A52" s="143" t="n"/>
      <c r="B52" s="143" t="n"/>
      <c r="C52" s="143" t="n"/>
      <c r="D52" s="143" t="n"/>
      <c r="E52" s="143" t="n"/>
      <c r="F52" s="143" t="n"/>
      <c r="G52" s="143" t="n"/>
      <c r="H52" s="143" t="n"/>
      <c r="I52" s="142" t="n"/>
    </row>
    <row r="53" ht="11.25" customFormat="1" customHeight="1" s="143">
      <c r="A53" s="143" t="n"/>
      <c r="B53" s="143" t="n"/>
      <c r="C53" s="143" t="n"/>
      <c r="D53" s="143" t="n"/>
      <c r="E53" s="143" t="n"/>
      <c r="F53" s="143" t="n"/>
      <c r="G53" s="143" t="n"/>
      <c r="H53" s="143" t="n"/>
      <c r="I53" s="142" t="n"/>
    </row>
    <row r="54" ht="11.25" customFormat="1" customHeight="1" s="143">
      <c r="A54" s="143" t="n"/>
      <c r="B54" s="143" t="n"/>
      <c r="C54" s="143" t="n"/>
      <c r="D54" s="143" t="n"/>
      <c r="E54" s="143" t="n"/>
      <c r="F54" s="143" t="n"/>
      <c r="G54" s="143" t="n"/>
      <c r="H54" s="143" t="n"/>
      <c r="I54" s="142" t="n"/>
    </row>
    <row r="55" ht="11.25" customFormat="1" customHeight="1" s="143">
      <c r="A55" s="143" t="n"/>
      <c r="B55" s="143" t="n"/>
      <c r="C55" s="143" t="n"/>
      <c r="D55" s="143" t="n"/>
      <c r="E55" s="143" t="n"/>
      <c r="F55" s="143" t="n"/>
      <c r="G55" s="143" t="n"/>
      <c r="H55" s="143" t="n"/>
      <c r="I55" s="142" t="n"/>
    </row>
    <row r="56" ht="11.25" customFormat="1" customHeight="1" s="143">
      <c r="A56" s="143" t="n"/>
      <c r="B56" s="143" t="n"/>
      <c r="C56" s="143" t="n"/>
      <c r="D56" s="143" t="n"/>
      <c r="E56" s="143" t="n"/>
      <c r="F56" s="143" t="n"/>
      <c r="G56" s="143" t="n"/>
      <c r="H56" s="143" t="n"/>
      <c r="I56" s="142" t="n"/>
    </row>
    <row r="57" ht="11.25" customFormat="1" customHeight="1" s="143">
      <c r="A57" s="143" t="n"/>
      <c r="B57" s="143" t="n"/>
      <c r="C57" s="143" t="n"/>
      <c r="D57" s="143" t="n"/>
      <c r="E57" s="143" t="n"/>
      <c r="F57" s="143" t="n"/>
      <c r="G57" s="143" t="n"/>
      <c r="H57" s="143" t="n"/>
      <c r="I57" s="142" t="n"/>
    </row>
    <row r="58" ht="11.25" customFormat="1" customHeight="1" s="143">
      <c r="A58" s="143" t="n"/>
      <c r="B58" s="143" t="n"/>
      <c r="C58" s="143" t="n"/>
      <c r="D58" s="143" t="n"/>
      <c r="E58" s="143" t="n"/>
      <c r="F58" s="143" t="n"/>
      <c r="G58" s="143" t="n"/>
      <c r="H58" s="143" t="n"/>
      <c r="I58" s="142" t="n"/>
    </row>
    <row r="59" ht="11.25" customFormat="1" customHeight="1" s="143">
      <c r="A59" s="143" t="n"/>
      <c r="B59" s="143" t="n"/>
      <c r="C59" s="143" t="n"/>
      <c r="D59" s="143" t="n"/>
      <c r="E59" s="143" t="n"/>
      <c r="F59" s="143" t="n"/>
      <c r="G59" s="143" t="n"/>
      <c r="H59" s="143" t="n"/>
      <c r="I59" s="142" t="n"/>
    </row>
    <row r="60" ht="11.25" customFormat="1" customHeight="1" s="143">
      <c r="A60" s="143" t="n"/>
      <c r="B60" s="143" t="n"/>
      <c r="C60" s="143" t="n"/>
      <c r="D60" s="143" t="n"/>
      <c r="E60" s="143" t="n"/>
      <c r="F60" s="143" t="n"/>
      <c r="G60" s="143" t="n"/>
      <c r="H60" s="143" t="n"/>
      <c r="I60" s="142" t="n"/>
    </row>
    <row r="61" ht="11.25" customFormat="1" customHeight="1" s="143">
      <c r="A61" s="143" t="n"/>
      <c r="B61" s="143" t="n"/>
      <c r="C61" s="143" t="n"/>
      <c r="D61" s="143" t="n"/>
      <c r="E61" s="143" t="n"/>
      <c r="F61" s="143" t="n"/>
      <c r="G61" s="143" t="n"/>
      <c r="H61" s="143" t="n"/>
      <c r="I61" s="142" t="n"/>
    </row>
    <row r="62" ht="11.25" customFormat="1" customHeight="1" s="143">
      <c r="A62" s="143" t="n"/>
      <c r="B62" s="143" t="n"/>
      <c r="C62" s="143" t="n"/>
      <c r="D62" s="143" t="n"/>
      <c r="E62" s="143" t="n"/>
      <c r="F62" s="143" t="n"/>
      <c r="G62" s="143" t="n"/>
      <c r="H62" s="143" t="n"/>
      <c r="I62" s="142" t="n"/>
    </row>
    <row r="63" ht="11.25" customFormat="1" customHeight="1" s="143">
      <c r="A63" s="143" t="n"/>
      <c r="B63" s="143" t="n"/>
      <c r="C63" s="143" t="n"/>
      <c r="D63" s="143" t="n"/>
      <c r="E63" s="143" t="n"/>
      <c r="F63" s="143" t="n"/>
      <c r="G63" s="143" t="n"/>
      <c r="H63" s="143" t="n"/>
      <c r="I63" s="142" t="n"/>
    </row>
    <row r="64" ht="11.25" customFormat="1" customHeight="1" s="143">
      <c r="A64" s="143" t="n"/>
      <c r="B64" s="143" t="n"/>
      <c r="C64" s="143" t="n"/>
      <c r="D64" s="143" t="n"/>
      <c r="E64" s="143" t="n"/>
      <c r="F64" s="143" t="n"/>
      <c r="G64" s="143" t="n"/>
      <c r="H64" s="143" t="n"/>
      <c r="I64" s="142" t="n"/>
    </row>
    <row r="65" ht="11.25" customFormat="1" customHeight="1" s="143">
      <c r="A65" s="143" t="n"/>
      <c r="B65" s="143" t="n"/>
      <c r="C65" s="143" t="n"/>
      <c r="D65" s="143" t="n"/>
      <c r="E65" s="143" t="n"/>
      <c r="F65" s="143" t="n"/>
      <c r="G65" s="143" t="n"/>
      <c r="H65" s="143" t="n"/>
      <c r="I65" s="142" t="n"/>
    </row>
    <row r="66" ht="11.25" customFormat="1" customHeight="1" s="143">
      <c r="A66" s="143" t="n"/>
      <c r="B66" s="143" t="n"/>
      <c r="C66" s="143" t="n"/>
      <c r="D66" s="143" t="n"/>
      <c r="E66" s="143" t="n"/>
      <c r="F66" s="143" t="n"/>
      <c r="G66" s="143" t="n"/>
      <c r="H66" s="143" t="n"/>
      <c r="I66" s="142" t="n"/>
    </row>
    <row r="67" ht="11.25" customFormat="1" customHeight="1" s="143">
      <c r="A67" s="143" t="n"/>
      <c r="B67" s="143" t="n"/>
      <c r="C67" s="143" t="n"/>
      <c r="D67" s="143" t="n"/>
      <c r="E67" s="143" t="n"/>
      <c r="F67" s="143" t="n"/>
      <c r="G67" s="143" t="n"/>
      <c r="H67" s="143" t="n"/>
      <c r="I67" s="142" t="n"/>
    </row>
    <row r="68" ht="11.25" customFormat="1" customHeight="1" s="143">
      <c r="A68" s="143" t="n"/>
      <c r="B68" s="143" t="n"/>
      <c r="C68" s="143" t="n"/>
      <c r="D68" s="143" t="n"/>
      <c r="E68" s="143" t="n"/>
      <c r="F68" s="143" t="n"/>
      <c r="G68" s="143" t="n"/>
      <c r="H68" s="143" t="n"/>
      <c r="I68" s="142" t="n"/>
    </row>
    <row r="69" ht="11.25" customFormat="1" customHeight="1" s="143">
      <c r="A69" s="143" t="n"/>
      <c r="B69" s="143" t="n"/>
      <c r="C69" s="143" t="n"/>
      <c r="D69" s="143" t="n"/>
      <c r="E69" s="143" t="n"/>
      <c r="F69" s="143" t="n"/>
      <c r="G69" s="143" t="n"/>
      <c r="H69" s="143" t="n"/>
      <c r="I69" s="142" t="n"/>
    </row>
    <row r="70" ht="11.25" customFormat="1" customHeight="1" s="143">
      <c r="A70" s="143" t="n"/>
      <c r="B70" s="143" t="n"/>
      <c r="C70" s="143" t="n"/>
      <c r="D70" s="143" t="n"/>
      <c r="E70" s="143" t="n"/>
      <c r="F70" s="143" t="n"/>
      <c r="G70" s="143" t="n"/>
      <c r="H70" s="143" t="n"/>
      <c r="I70" s="142" t="n"/>
    </row>
    <row r="71" ht="11.25" customFormat="1" customHeight="1" s="143">
      <c r="A71" s="143" t="n"/>
      <c r="B71" s="143" t="n"/>
      <c r="C71" s="143" t="n"/>
      <c r="D71" s="143" t="n"/>
      <c r="E71" s="143" t="n"/>
      <c r="F71" s="143" t="n"/>
      <c r="G71" s="143" t="n"/>
      <c r="H71" s="143" t="n"/>
      <c r="I71" s="142" t="n"/>
    </row>
    <row r="72" ht="11.25" customFormat="1" customHeight="1" s="143">
      <c r="A72" s="143" t="n"/>
      <c r="B72" s="143" t="n"/>
      <c r="C72" s="143" t="n"/>
      <c r="D72" s="143" t="n"/>
      <c r="E72" s="143" t="n"/>
      <c r="F72" s="143" t="n"/>
      <c r="G72" s="143" t="n"/>
      <c r="H72" s="143" t="n"/>
      <c r="I72" s="142" t="n"/>
    </row>
    <row r="73" ht="11.25" customFormat="1" customHeight="1" s="143">
      <c r="A73" s="143" t="n"/>
      <c r="B73" s="143" t="n"/>
      <c r="C73" s="143" t="n"/>
      <c r="D73" s="143" t="n"/>
      <c r="E73" s="143" t="n"/>
      <c r="F73" s="143" t="n"/>
      <c r="G73" s="143" t="n"/>
      <c r="H73" s="143" t="n"/>
      <c r="I73" s="142" t="n"/>
    </row>
    <row r="74" ht="11.25" customFormat="1" customHeight="1" s="143">
      <c r="A74" s="143" t="n"/>
      <c r="B74" s="143" t="n"/>
      <c r="C74" s="143" t="n"/>
      <c r="D74" s="143" t="n"/>
      <c r="E74" s="143" t="n"/>
      <c r="F74" s="143" t="n"/>
      <c r="G74" s="143" t="n"/>
      <c r="H74" s="143" t="n"/>
      <c r="I74" s="142" t="n"/>
    </row>
    <row r="75" ht="11.25" customFormat="1" customHeight="1" s="143">
      <c r="A75" s="143" t="n"/>
      <c r="B75" s="143" t="n"/>
      <c r="C75" s="143" t="n"/>
      <c r="D75" s="143" t="n"/>
      <c r="E75" s="143" t="n"/>
      <c r="F75" s="143" t="n"/>
      <c r="G75" s="143" t="n"/>
      <c r="H75" s="143" t="n"/>
      <c r="I75" s="142" t="n"/>
    </row>
    <row r="76" ht="11.25" customFormat="1" customHeight="1" s="143">
      <c r="A76" s="143" t="n"/>
      <c r="B76" s="143" t="n"/>
      <c r="C76" s="143" t="n"/>
      <c r="D76" s="143" t="n"/>
      <c r="E76" s="143" t="n"/>
      <c r="F76" s="143" t="n"/>
      <c r="G76" s="143" t="n"/>
      <c r="H76" s="143" t="n"/>
      <c r="I76" s="142" t="n"/>
    </row>
    <row r="77" ht="11.25" customFormat="1" customHeight="1" s="143">
      <c r="A77" s="143" t="n"/>
      <c r="B77" s="143" t="n"/>
      <c r="C77" s="143" t="n"/>
      <c r="D77" s="143" t="n"/>
      <c r="E77" s="143" t="n"/>
      <c r="F77" s="143" t="n"/>
      <c r="G77" s="143" t="n"/>
      <c r="H77" s="143" t="n"/>
      <c r="I77" s="142" t="n"/>
    </row>
    <row r="78" ht="11.25" customFormat="1" customHeight="1" s="143">
      <c r="A78" s="143" t="n"/>
      <c r="B78" s="143" t="n"/>
      <c r="C78" s="143" t="n"/>
      <c r="D78" s="143" t="n"/>
      <c r="E78" s="143" t="n"/>
      <c r="F78" s="143" t="n"/>
      <c r="G78" s="143" t="n"/>
      <c r="H78" s="143" t="n"/>
      <c r="I78" s="142" t="n"/>
    </row>
    <row r="79" ht="11.25" customFormat="1" customHeight="1" s="143">
      <c r="A79" s="143" t="n"/>
      <c r="B79" s="143" t="n"/>
      <c r="C79" s="143" t="n"/>
      <c r="D79" s="143" t="n"/>
      <c r="E79" s="143" t="n"/>
      <c r="F79" s="143" t="n"/>
      <c r="G79" s="143" t="n"/>
      <c r="H79" s="143" t="n"/>
      <c r="I79" s="142" t="n"/>
    </row>
    <row r="80" ht="11.25" customFormat="1" customHeight="1" s="143">
      <c r="A80" s="143" t="n"/>
      <c r="B80" s="143" t="n"/>
      <c r="C80" s="143" t="n"/>
      <c r="D80" s="143" t="n"/>
      <c r="E80" s="143" t="n"/>
      <c r="F80" s="143" t="n"/>
      <c r="G80" s="143" t="n"/>
      <c r="H80" s="143" t="n"/>
      <c r="I80" s="142" t="n"/>
    </row>
    <row r="81" ht="11.25" customFormat="1" customHeight="1" s="143">
      <c r="A81" s="143" t="n"/>
      <c r="B81" s="143" t="n"/>
      <c r="C81" s="143" t="n"/>
      <c r="D81" s="143" t="n"/>
      <c r="E81" s="143" t="n"/>
      <c r="F81" s="143" t="n"/>
      <c r="G81" s="143" t="n"/>
      <c r="H81" s="143" t="n"/>
      <c r="I81" s="142" t="n"/>
    </row>
    <row r="82" ht="11.25" customFormat="1" customHeight="1" s="143">
      <c r="A82" s="143" t="n"/>
      <c r="B82" s="143" t="n"/>
      <c r="C82" s="143" t="n"/>
      <c r="D82" s="143" t="n"/>
      <c r="E82" s="143" t="n"/>
      <c r="F82" s="143" t="n"/>
      <c r="G82" s="143" t="n"/>
      <c r="H82" s="143" t="n"/>
      <c r="I82" s="142" t="n"/>
    </row>
    <row r="83" ht="11.25" customFormat="1" customHeight="1" s="143">
      <c r="A83" s="143" t="n"/>
      <c r="B83" s="143" t="n"/>
      <c r="C83" s="143" t="n"/>
      <c r="D83" s="143" t="n"/>
      <c r="E83" s="143" t="n"/>
      <c r="F83" s="143" t="n"/>
      <c r="G83" s="143" t="n"/>
      <c r="H83" s="143" t="n"/>
      <c r="I83" s="142" t="n"/>
    </row>
    <row r="84" ht="11.25" customFormat="1" customHeight="1" s="143">
      <c r="A84" s="143" t="n"/>
      <c r="B84" s="143" t="n"/>
      <c r="C84" s="143" t="n"/>
      <c r="D84" s="143" t="n"/>
      <c r="E84" s="143" t="n"/>
      <c r="F84" s="143" t="n"/>
      <c r="G84" s="143" t="n"/>
      <c r="H84" s="143" t="n"/>
      <c r="I84" s="142" t="n"/>
    </row>
    <row r="85" ht="11.25" customFormat="1" customHeight="1" s="143">
      <c r="A85" s="143" t="n"/>
      <c r="B85" s="143" t="n"/>
      <c r="C85" s="143" t="n"/>
      <c r="D85" s="143" t="n"/>
      <c r="E85" s="143" t="n"/>
      <c r="F85" s="143" t="n"/>
      <c r="G85" s="143" t="n"/>
      <c r="H85" s="143" t="n"/>
      <c r="I85" s="142" t="n"/>
    </row>
    <row r="86" ht="11.25" customFormat="1" customHeight="1" s="143">
      <c r="A86" s="143" t="n"/>
      <c r="B86" s="143" t="n"/>
      <c r="C86" s="143" t="n"/>
      <c r="D86" s="143" t="n"/>
      <c r="E86" s="143" t="n"/>
      <c r="F86" s="143" t="n"/>
      <c r="G86" s="143" t="n"/>
      <c r="H86" s="143" t="n"/>
      <c r="I86" s="143" t="n"/>
    </row>
    <row r="87" ht="11.25" customFormat="1" customHeight="1" s="143">
      <c r="A87" s="143" t="n"/>
      <c r="B87" s="143" t="n"/>
      <c r="C87" s="143" t="n"/>
      <c r="D87" s="143" t="n"/>
      <c r="E87" s="143" t="n"/>
      <c r="F87" s="143" t="n"/>
      <c r="G87" s="143" t="n"/>
      <c r="H87" s="143" t="n"/>
      <c r="I87" s="143" t="n"/>
    </row>
    <row r="88" ht="11.25" customFormat="1" customHeight="1" s="143">
      <c r="A88" s="143" t="n"/>
      <c r="B88" s="143" t="n"/>
      <c r="C88" s="143" t="n"/>
      <c r="D88" s="143" t="n"/>
      <c r="E88" s="143" t="n"/>
      <c r="F88" s="143" t="n"/>
      <c r="G88" s="143" t="n"/>
      <c r="H88" s="143" t="n"/>
      <c r="I88" s="143" t="n"/>
    </row>
    <row r="89" ht="11.25" customFormat="1" customHeight="1" s="143">
      <c r="A89" s="143" t="n"/>
      <c r="B89" s="143" t="n"/>
      <c r="C89" s="143" t="n"/>
      <c r="D89" s="143" t="n"/>
      <c r="E89" s="143" t="n"/>
      <c r="F89" s="143" t="n"/>
      <c r="G89" s="143" t="n"/>
      <c r="H89" s="143" t="n"/>
      <c r="I89" s="143" t="n"/>
    </row>
  </sheetData>
  <mergeCells count="17">
    <mergeCell ref="B13:C13"/>
    <mergeCell ref="E8:E9"/>
    <mergeCell ref="B11:C11"/>
    <mergeCell ref="B6:C9"/>
    <mergeCell ref="A3:G3"/>
    <mergeCell ref="F6:G9"/>
    <mergeCell ref="A6:A9"/>
    <mergeCell ref="A4:G4"/>
    <mergeCell ref="D8:D9"/>
    <mergeCell ref="D6:E7"/>
    <mergeCell ref="B14:C14"/>
    <mergeCell ref="F14:G14"/>
    <mergeCell ref="I6:I9"/>
    <mergeCell ref="F13:G13"/>
    <mergeCell ref="A15:C15"/>
    <mergeCell ref="H6:H9"/>
    <mergeCell ref="B12:C12"/>
  </mergeCells>
  <printOptions horizontalCentered="1" gridLinesSet="0"/>
  <pageMargins left="1.102362204724409" right="1.102362204724409" top="1.535433070866142" bottom="1.535433070866142" header="0.3937007874015748" footer="0.3937007874015748"/>
  <pageSetup orientation="portrait" paperSize="9" scale="88" firstPageNumber="405" useFirstPageNumber="1" pageOrder="overThenDown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K89"/>
  <sheetViews>
    <sheetView showGridLines="0" view="pageBreakPreview" zoomScaleNormal="100" zoomScaleSheetLayoutView="100" workbookViewId="0">
      <selection activeCell="A14" sqref="A14:IV14"/>
    </sheetView>
  </sheetViews>
  <sheetFormatPr baseColWidth="8" defaultRowHeight="14.25"/>
  <cols>
    <col width="8.77734375" customWidth="1" style="145" min="1" max="5"/>
    <col width="8.77734375" customWidth="1" style="145" min="6" max="11"/>
    <col width="8.88671875" customWidth="1" style="145" min="12" max="16384"/>
  </cols>
  <sheetData>
    <row r="1" ht="15" customHeight="1">
      <c r="A1" s="146" t="inlineStr">
        <is>
          <t>ⅩⅠ. 교통, 관광</t>
        </is>
      </c>
      <c r="E1" s="145" t="n"/>
      <c r="K1" s="441" t="inlineStr">
        <is>
          <t>ⅩⅠ. Transportation, Tourism and Information Telecommunications</t>
        </is>
      </c>
    </row>
    <row r="2" ht="15" customHeight="1">
      <c r="A2" s="146" t="n"/>
      <c r="E2" s="145" t="n"/>
      <c r="K2" s="441" t="n"/>
    </row>
    <row r="3" ht="24.95" customFormat="1" customHeight="1" s="490">
      <c r="A3" s="490" t="inlineStr">
        <is>
          <t>5. 자전거도로 현황</t>
        </is>
      </c>
      <c r="B3" s="694" t="n"/>
      <c r="C3" s="694" t="n"/>
      <c r="D3" s="694" t="n"/>
      <c r="E3" s="694" t="n"/>
      <c r="F3" s="694" t="n"/>
      <c r="G3" s="694" t="n"/>
      <c r="H3" s="694" t="n"/>
      <c r="I3" s="694" t="n"/>
      <c r="J3" s="694" t="n"/>
      <c r="K3" s="694" t="n"/>
    </row>
    <row r="4" ht="24.95" customFormat="1" customHeight="1" s="490">
      <c r="A4" s="490" t="inlineStr">
        <is>
          <t>5. Bicycle Paths</t>
        </is>
      </c>
      <c r="B4" s="694" t="n"/>
      <c r="C4" s="694" t="n"/>
      <c r="D4" s="694" t="n"/>
      <c r="E4" s="694" t="n"/>
      <c r="F4" s="694" t="n"/>
      <c r="G4" s="694" t="n"/>
      <c r="H4" s="694" t="n"/>
      <c r="I4" s="694" t="n"/>
      <c r="J4" s="694" t="n"/>
      <c r="K4" s="694" t="n"/>
    </row>
    <row r="5" ht="15" customFormat="1" customHeight="1" s="759" thickBot="1">
      <c r="A5" s="759" t="inlineStr">
        <is>
          <t>단위 : 개수, Km</t>
        </is>
      </c>
      <c r="I5" s="149" t="n"/>
      <c r="K5" s="149" t="inlineStr">
        <is>
          <t>Unit : number, Km</t>
        </is>
      </c>
    </row>
    <row r="6" ht="14.1" customFormat="1" customHeight="1" s="143">
      <c r="A6" s="760" t="inlineStr">
        <is>
          <t>연 별</t>
        </is>
      </c>
      <c r="B6" s="485" t="inlineStr">
        <is>
          <t>계
Total</t>
        </is>
      </c>
      <c r="C6" s="636" t="n"/>
      <c r="D6" s="496" t="inlineStr">
        <is>
          <t>자전거전용도로
Exclusive bicycle path</t>
        </is>
      </c>
      <c r="E6" s="636" t="n"/>
      <c r="F6" s="496" t="inlineStr">
        <is>
          <t>자전거보행자겸용도로
Bicycle &amp; pedestrian path</t>
        </is>
      </c>
      <c r="G6" s="636" t="n"/>
      <c r="H6" s="496" t="inlineStr">
        <is>
          <t>자전거전용차로
Exclusive bicycle lane</t>
        </is>
      </c>
      <c r="I6" s="636" t="n"/>
      <c r="J6" s="496" t="inlineStr">
        <is>
          <t>자전거우선도로
Bicycle priority path</t>
        </is>
      </c>
      <c r="K6" s="636" t="n"/>
    </row>
    <row r="7" ht="14.1" customFormat="1" customHeight="1" s="143">
      <c r="A7" s="723" t="n"/>
      <c r="B7" s="649" t="n"/>
      <c r="C7" s="647" t="n"/>
      <c r="D7" s="646" t="n"/>
      <c r="E7" s="647" t="n"/>
      <c r="F7" s="646" t="n"/>
      <c r="G7" s="647" t="n"/>
      <c r="H7" s="646" t="n"/>
      <c r="I7" s="647" t="n"/>
      <c r="J7" s="646" t="n"/>
      <c r="K7" s="647" t="n"/>
    </row>
    <row r="8" ht="12.75" customFormat="1" customHeight="1" s="143">
      <c r="A8" s="723" t="n"/>
      <c r="B8" s="491" t="inlineStr">
        <is>
          <t>노선수
No. of paths</t>
        </is>
      </c>
      <c r="C8" s="493" t="inlineStr">
        <is>
          <t>길이
Length</t>
        </is>
      </c>
      <c r="D8" s="497" t="inlineStr">
        <is>
          <t>노선수</t>
        </is>
      </c>
      <c r="E8" s="497" t="inlineStr">
        <is>
          <t>길이</t>
        </is>
      </c>
      <c r="F8" s="497" t="inlineStr">
        <is>
          <t>노선수</t>
        </is>
      </c>
      <c r="G8" s="497" t="inlineStr">
        <is>
          <t>길이</t>
        </is>
      </c>
      <c r="H8" s="497" t="inlineStr">
        <is>
          <t>노선수</t>
        </is>
      </c>
      <c r="I8" s="497" t="inlineStr">
        <is>
          <t>길이</t>
        </is>
      </c>
      <c r="J8" s="497" t="inlineStr">
        <is>
          <t>노선수</t>
        </is>
      </c>
      <c r="K8" s="497" t="inlineStr">
        <is>
          <t>길이</t>
        </is>
      </c>
    </row>
    <row r="9" ht="29.1" customFormat="1" customHeight="1" s="143">
      <c r="A9" s="729" t="n"/>
      <c r="B9" s="644" t="n"/>
      <c r="C9" s="645" t="n"/>
      <c r="D9" s="645" t="n"/>
      <c r="E9" s="645" t="n"/>
      <c r="F9" s="645" t="n"/>
      <c r="G9" s="645" t="n"/>
      <c r="H9" s="645" t="n"/>
      <c r="I9" s="645" t="n"/>
      <c r="J9" s="645" t="n"/>
      <c r="K9" s="645" t="n"/>
    </row>
    <row r="10" ht="30" customFormat="1" customHeight="1" s="736">
      <c r="A10" s="151" t="n">
        <v>2020</v>
      </c>
      <c r="B10" s="761" t="n">
        <v>12</v>
      </c>
      <c r="C10" s="762" t="n">
        <v>54.10000000000001</v>
      </c>
      <c r="D10" s="738" t="n">
        <v>2</v>
      </c>
      <c r="E10" s="763" t="n">
        <v>30.1</v>
      </c>
      <c r="F10" s="738" t="n">
        <v>9</v>
      </c>
      <c r="G10" s="764" t="n">
        <v>13.8</v>
      </c>
      <c r="H10" s="738" t="n">
        <v>0</v>
      </c>
      <c r="I10" s="764" t="n">
        <v>0</v>
      </c>
      <c r="J10" s="156" t="n">
        <v>1</v>
      </c>
      <c r="K10" s="156" t="n">
        <v>10.2</v>
      </c>
    </row>
    <row r="11" ht="30" customFormat="1" customHeight="1" s="736">
      <c r="A11" s="122" t="n">
        <v>2021</v>
      </c>
      <c r="B11" s="765">
        <f>SUM(D11,F11,H11,J11)</f>
        <v/>
      </c>
      <c r="C11" s="762">
        <f>SUM(E11,G11,I11,K11)</f>
        <v/>
      </c>
      <c r="D11" s="747" t="n">
        <v>2</v>
      </c>
      <c r="E11" s="766" t="n">
        <v>24.7</v>
      </c>
      <c r="F11" s="747" t="n">
        <v>9</v>
      </c>
      <c r="G11" s="767" t="n">
        <v>14</v>
      </c>
      <c r="H11" s="747" t="n">
        <v>0</v>
      </c>
      <c r="I11" s="767" t="n">
        <v>0</v>
      </c>
      <c r="J11" s="150" t="n">
        <v>1</v>
      </c>
      <c r="K11" s="150" t="n">
        <v>10.2</v>
      </c>
    </row>
    <row r="12" ht="30" customFormat="1" customHeight="1" s="748">
      <c r="A12" s="309" t="n">
        <v>2022</v>
      </c>
      <c r="B12" s="768">
        <f>SUM(D12,F12,H12,J12)</f>
        <v/>
      </c>
      <c r="C12" s="769">
        <f>SUM(E12,G12,I12,K12)</f>
        <v/>
      </c>
      <c r="D12" s="745" t="n">
        <v>1</v>
      </c>
      <c r="E12" s="770" t="n">
        <v>24.7</v>
      </c>
      <c r="F12" s="745" t="n">
        <v>10</v>
      </c>
      <c r="G12" s="771" t="n">
        <v>19.2</v>
      </c>
      <c r="H12" s="745" t="inlineStr">
        <is>
          <t>-</t>
        </is>
      </c>
      <c r="I12" s="771" t="inlineStr">
        <is>
          <t>-</t>
        </is>
      </c>
      <c r="J12" s="150" t="n">
        <v>1</v>
      </c>
      <c r="K12" s="150" t="n">
        <v>10.2</v>
      </c>
    </row>
    <row r="13" ht="30" customFormat="1" customHeight="1" s="748">
      <c r="A13" s="309" t="n">
        <v>2023</v>
      </c>
      <c r="B13" s="768">
        <f>SUM(D13,F13,H13,J13)</f>
        <v/>
      </c>
      <c r="C13" s="769">
        <f>SUM(E13,G13,I13,K13)</f>
        <v/>
      </c>
      <c r="D13" s="745" t="n">
        <v>1</v>
      </c>
      <c r="E13" s="771" t="n">
        <v>24.7</v>
      </c>
      <c r="F13" s="745" t="n">
        <v>10</v>
      </c>
      <c r="G13" s="771" t="n">
        <v>19.2</v>
      </c>
      <c r="H13" s="745" t="n">
        <v>0</v>
      </c>
      <c r="I13" s="745" t="n">
        <v>0</v>
      </c>
      <c r="J13" s="745" t="n">
        <v>1</v>
      </c>
      <c r="K13" s="771" t="n">
        <v>10.2</v>
      </c>
    </row>
    <row r="14" ht="30" customFormat="1" customHeight="1" s="736" thickBot="1">
      <c r="A14" s="278" t="n">
        <v>2024</v>
      </c>
      <c r="B14" s="772">
        <f>SUM(D14,F14,H14,J14)</f>
        <v/>
      </c>
      <c r="C14" s="773">
        <f>SUM(E14,G14,I14,K14)</f>
        <v/>
      </c>
      <c r="D14" s="752" t="n">
        <v>1</v>
      </c>
      <c r="E14" s="774" t="n">
        <v>24.7</v>
      </c>
      <c r="F14" s="752" t="n">
        <v>10</v>
      </c>
      <c r="G14" s="774" t="n">
        <v>19.2</v>
      </c>
      <c r="H14" s="752" t="inlineStr">
        <is>
          <t>-</t>
        </is>
      </c>
      <c r="I14" s="752" t="inlineStr">
        <is>
          <t>-</t>
        </is>
      </c>
      <c r="J14" s="752" t="n">
        <v>1</v>
      </c>
      <c r="K14" s="774" t="n">
        <v>10.2</v>
      </c>
    </row>
    <row r="15" ht="15" customFormat="1" customHeight="1" s="135">
      <c r="A15" s="458" t="inlineStr">
        <is>
          <t>자료 : 지역경제실</t>
        </is>
      </c>
      <c r="B15" s="756" t="n"/>
      <c r="C15" s="756" t="n"/>
      <c r="D15" s="756" t="n"/>
      <c r="E15" s="158" t="n"/>
      <c r="F15" s="133" t="n"/>
      <c r="G15" s="133" t="n"/>
      <c r="H15" s="133" t="n"/>
      <c r="I15" s="133" t="n"/>
      <c r="J15" s="133" t="n"/>
      <c r="K15" s="133" t="n"/>
    </row>
    <row r="16" ht="15" customFormat="1" customHeight="1" s="135">
      <c r="A16" s="131" t="inlineStr">
        <is>
          <t>주 : 2011년 자료부터 수록, 2016년부터 자전거우선도로 추가, 자전거도로는 편도기준(양방향인 경우 각각 인정)</t>
        </is>
      </c>
      <c r="B16" s="132" t="n"/>
      <c r="C16" s="131" t="n"/>
      <c r="D16" s="131" t="n"/>
      <c r="E16" s="158" t="n"/>
      <c r="F16" s="133" t="n"/>
      <c r="G16" s="133" t="n"/>
      <c r="H16" s="133" t="n"/>
      <c r="I16" s="133" t="n"/>
      <c r="J16" s="133" t="n"/>
      <c r="K16" s="133" t="n"/>
    </row>
    <row r="17" ht="10.5" customFormat="1" customHeight="1" s="143">
      <c r="A17" s="133" t="n"/>
      <c r="B17" s="775" t="n"/>
      <c r="C17" s="775" t="n"/>
      <c r="D17" s="775" t="n"/>
      <c r="E17" s="775" t="n"/>
      <c r="F17" s="775" t="n"/>
      <c r="G17" s="775" t="n"/>
      <c r="H17" s="161" t="n"/>
      <c r="I17" s="161" t="n"/>
      <c r="J17" s="161" t="n"/>
      <c r="K17" s="161" t="n"/>
    </row>
    <row r="18" ht="11.25" customFormat="1" customHeight="1" s="143">
      <c r="A18" s="758" t="n"/>
      <c r="B18" s="143" t="n"/>
      <c r="C18" s="143" t="n"/>
      <c r="D18" s="143" t="n"/>
      <c r="E18" s="758" t="n"/>
    </row>
    <row r="19" ht="11.25" customFormat="1" customHeight="1" s="143">
      <c r="A19" s="758" t="n"/>
      <c r="B19" s="143" t="n"/>
      <c r="C19" s="143" t="n"/>
      <c r="D19" s="143" t="n"/>
      <c r="E19" s="758" t="n"/>
    </row>
    <row r="20" ht="11.25" customFormat="1" customHeight="1" s="143">
      <c r="A20" s="758" t="n"/>
      <c r="B20" s="143" t="n"/>
      <c r="C20" s="143" t="n"/>
      <c r="D20" s="143" t="n"/>
      <c r="E20" s="758" t="n"/>
    </row>
    <row r="21" ht="11.25" customFormat="1" customHeight="1" s="143">
      <c r="A21" s="758" t="n"/>
      <c r="B21" s="143" t="n"/>
      <c r="C21" s="143" t="n"/>
      <c r="D21" s="143" t="n"/>
      <c r="E21" s="758" t="n"/>
    </row>
    <row r="22" ht="11.25" customFormat="1" customHeight="1" s="143">
      <c r="A22" s="758" t="n"/>
      <c r="B22" s="143" t="n"/>
      <c r="C22" s="143" t="n"/>
      <c r="D22" s="143" t="n"/>
      <c r="E22" s="758" t="n"/>
    </row>
    <row r="23" ht="11.25" customFormat="1" customHeight="1" s="143">
      <c r="A23" s="758" t="n"/>
      <c r="B23" s="143" t="n"/>
      <c r="C23" s="143" t="n"/>
      <c r="D23" s="143" t="n"/>
      <c r="E23" s="758" t="n"/>
    </row>
    <row r="24" ht="11.25" customFormat="1" customHeight="1" s="143">
      <c r="A24" s="758" t="n"/>
      <c r="B24" s="143" t="n"/>
      <c r="C24" s="143" t="n"/>
      <c r="D24" s="143" t="n"/>
      <c r="E24" s="758" t="n"/>
    </row>
    <row r="25" ht="11.25" customFormat="1" customHeight="1" s="143">
      <c r="A25" s="758" t="n"/>
      <c r="B25" s="143" t="n"/>
      <c r="C25" s="143" t="n"/>
      <c r="D25" s="143" t="n"/>
      <c r="E25" s="758" t="n"/>
    </row>
    <row r="26" ht="11.25" customFormat="1" customHeight="1" s="143">
      <c r="A26" s="758" t="n"/>
      <c r="B26" s="143" t="n"/>
      <c r="C26" s="143" t="n"/>
      <c r="D26" s="143" t="n"/>
      <c r="E26" s="758" t="n"/>
    </row>
    <row r="27" ht="11.25" customFormat="1" customHeight="1" s="143">
      <c r="A27" s="758" t="n"/>
      <c r="B27" s="143" t="n"/>
      <c r="C27" s="143" t="n"/>
      <c r="D27" s="143" t="n"/>
      <c r="E27" s="758" t="n"/>
    </row>
    <row r="28" ht="11.25" customFormat="1" customHeight="1" s="143">
      <c r="A28" s="758" t="n"/>
      <c r="B28" s="143" t="n"/>
      <c r="C28" s="143" t="n"/>
      <c r="D28" s="143" t="n"/>
      <c r="E28" s="758" t="n"/>
    </row>
    <row r="29" ht="11.25" customFormat="1" customHeight="1" s="143">
      <c r="A29" s="758" t="n"/>
      <c r="B29" s="143" t="n"/>
      <c r="C29" s="143" t="n"/>
      <c r="D29" s="143" t="n"/>
      <c r="E29" s="758" t="n"/>
    </row>
    <row r="30" ht="11.25" customFormat="1" customHeight="1" s="143">
      <c r="A30" s="758" t="n"/>
      <c r="B30" s="143" t="n"/>
      <c r="C30" s="143" t="n"/>
      <c r="D30" s="143" t="n"/>
      <c r="E30" s="758" t="n"/>
    </row>
    <row r="31" ht="11.25" customFormat="1" customHeight="1" s="143">
      <c r="A31" s="758" t="n"/>
      <c r="B31" s="143" t="n"/>
      <c r="C31" s="143" t="n"/>
      <c r="D31" s="143" t="n"/>
      <c r="E31" s="758" t="n"/>
    </row>
    <row r="32" ht="11.25" customFormat="1" customHeight="1" s="143">
      <c r="A32" s="758" t="n"/>
      <c r="B32" s="143" t="n"/>
      <c r="C32" s="143" t="n"/>
      <c r="D32" s="143" t="n"/>
      <c r="E32" s="758" t="n"/>
    </row>
    <row r="33" ht="11.25" customFormat="1" customHeight="1" s="143">
      <c r="B33" s="143" t="n"/>
      <c r="C33" s="143" t="n"/>
      <c r="D33" s="143" t="n"/>
    </row>
    <row r="34" ht="11.25" customFormat="1" customHeight="1" s="143">
      <c r="A34" s="143" t="n"/>
      <c r="B34" s="143" t="n"/>
      <c r="C34" s="143" t="n"/>
      <c r="D34" s="143" t="n"/>
      <c r="E34" s="143" t="n"/>
    </row>
    <row r="35" ht="11.25" customFormat="1" customHeight="1" s="143">
      <c r="A35" s="143" t="n"/>
      <c r="B35" s="143" t="n"/>
      <c r="C35" s="143" t="n"/>
      <c r="D35" s="143" t="n"/>
      <c r="E35" s="143" t="n"/>
    </row>
    <row r="36" ht="11.25" customFormat="1" customHeight="1" s="143">
      <c r="A36" s="143" t="n"/>
      <c r="B36" s="143" t="n"/>
      <c r="C36" s="143" t="n"/>
      <c r="D36" s="143" t="n"/>
      <c r="E36" s="143" t="n"/>
    </row>
    <row r="37" ht="11.25" customFormat="1" customHeight="1" s="143">
      <c r="A37" s="143" t="n"/>
      <c r="B37" s="143" t="n"/>
      <c r="C37" s="143" t="n"/>
      <c r="D37" s="143" t="n"/>
      <c r="E37" s="143" t="n"/>
    </row>
    <row r="38" ht="11.25" customFormat="1" customHeight="1" s="143">
      <c r="A38" s="143" t="n"/>
      <c r="B38" s="143" t="n"/>
      <c r="C38" s="143" t="n"/>
      <c r="D38" s="143" t="n"/>
      <c r="E38" s="143" t="n"/>
    </row>
    <row r="39" ht="11.25" customFormat="1" customHeight="1" s="143">
      <c r="A39" s="143" t="n"/>
      <c r="B39" s="143" t="n"/>
      <c r="C39" s="143" t="n"/>
      <c r="D39" s="143" t="n"/>
      <c r="E39" s="143" t="n"/>
    </row>
    <row r="40" ht="11.25" customFormat="1" customHeight="1" s="143">
      <c r="A40" s="143" t="n"/>
      <c r="B40" s="143" t="n"/>
      <c r="C40" s="143" t="n"/>
      <c r="D40" s="143" t="n"/>
      <c r="E40" s="143" t="n"/>
    </row>
    <row r="41" ht="11.25" customFormat="1" customHeight="1" s="143">
      <c r="A41" s="143" t="n"/>
      <c r="B41" s="143" t="n"/>
      <c r="C41" s="143" t="n"/>
      <c r="D41" s="143" t="n"/>
      <c r="E41" s="143" t="n"/>
    </row>
    <row r="42" ht="11.25" customFormat="1" customHeight="1" s="143">
      <c r="A42" s="143" t="n"/>
      <c r="B42" s="143" t="n"/>
      <c r="C42" s="143" t="n"/>
      <c r="D42" s="143" t="n"/>
      <c r="E42" s="143" t="n"/>
    </row>
    <row r="43" ht="11.25" customFormat="1" customHeight="1" s="143">
      <c r="A43" s="143" t="n"/>
      <c r="B43" s="143" t="n"/>
      <c r="C43" s="143" t="n"/>
      <c r="D43" s="143" t="n"/>
      <c r="E43" s="143" t="n"/>
    </row>
    <row r="44" ht="11.25" customFormat="1" customHeight="1" s="143">
      <c r="A44" s="143" t="n"/>
      <c r="B44" s="143" t="n"/>
      <c r="C44" s="143" t="n"/>
      <c r="D44" s="143" t="n"/>
      <c r="E44" s="143" t="n"/>
    </row>
    <row r="45" ht="11.25" customFormat="1" customHeight="1" s="143">
      <c r="A45" s="143" t="n"/>
      <c r="B45" s="143" t="n"/>
      <c r="C45" s="143" t="n"/>
      <c r="D45" s="143" t="n"/>
      <c r="E45" s="143" t="n"/>
    </row>
    <row r="46" ht="11.25" customFormat="1" customHeight="1" s="143">
      <c r="A46" s="143" t="n"/>
      <c r="B46" s="143" t="n"/>
      <c r="C46" s="143" t="n"/>
      <c r="D46" s="143" t="n"/>
      <c r="E46" s="143" t="n"/>
    </row>
    <row r="47" ht="11.25" customFormat="1" customHeight="1" s="143">
      <c r="A47" s="143" t="n"/>
      <c r="B47" s="143" t="n"/>
      <c r="C47" s="143" t="n"/>
      <c r="D47" s="143" t="n"/>
      <c r="E47" s="143" t="n"/>
    </row>
    <row r="48" ht="11.25" customFormat="1" customHeight="1" s="143">
      <c r="A48" s="143" t="n"/>
      <c r="B48" s="143" t="n"/>
      <c r="C48" s="143" t="n"/>
      <c r="D48" s="143" t="n"/>
      <c r="E48" s="143" t="n"/>
    </row>
    <row r="49" ht="11.25" customFormat="1" customHeight="1" s="143">
      <c r="A49" s="143" t="n"/>
      <c r="B49" s="143" t="n"/>
      <c r="C49" s="143" t="n"/>
      <c r="D49" s="143" t="n"/>
      <c r="E49" s="143" t="n"/>
    </row>
    <row r="50" ht="11.25" customFormat="1" customHeight="1" s="143">
      <c r="A50" s="143" t="n"/>
      <c r="B50" s="143" t="n"/>
      <c r="C50" s="143" t="n"/>
      <c r="D50" s="143" t="n"/>
      <c r="E50" s="143" t="n"/>
    </row>
    <row r="51" ht="11.25" customFormat="1" customHeight="1" s="143">
      <c r="A51" s="143" t="n"/>
      <c r="B51" s="143" t="n"/>
      <c r="C51" s="143" t="n"/>
      <c r="D51" s="143" t="n"/>
      <c r="E51" s="143" t="n"/>
    </row>
    <row r="52" ht="11.25" customFormat="1" customHeight="1" s="143">
      <c r="A52" s="143" t="n"/>
      <c r="B52" s="143" t="n"/>
      <c r="C52" s="143" t="n"/>
      <c r="D52" s="143" t="n"/>
      <c r="E52" s="143" t="n"/>
    </row>
    <row r="53" ht="11.25" customFormat="1" customHeight="1" s="143">
      <c r="A53" s="143" t="n"/>
      <c r="B53" s="143" t="n"/>
      <c r="C53" s="143" t="n"/>
      <c r="D53" s="143" t="n"/>
      <c r="E53" s="143" t="n"/>
    </row>
    <row r="54" ht="11.25" customFormat="1" customHeight="1" s="143">
      <c r="A54" s="143" t="n"/>
      <c r="B54" s="143" t="n"/>
      <c r="C54" s="143" t="n"/>
      <c r="D54" s="143" t="n"/>
      <c r="E54" s="143" t="n"/>
    </row>
    <row r="55" ht="11.25" customFormat="1" customHeight="1" s="143">
      <c r="A55" s="143" t="n"/>
      <c r="B55" s="143" t="n"/>
      <c r="C55" s="143" t="n"/>
      <c r="D55" s="143" t="n"/>
      <c r="E55" s="143" t="n"/>
    </row>
    <row r="56" ht="11.25" customFormat="1" customHeight="1" s="143">
      <c r="A56" s="143" t="n"/>
      <c r="B56" s="143" t="n"/>
      <c r="C56" s="143" t="n"/>
      <c r="D56" s="143" t="n"/>
      <c r="E56" s="143" t="n"/>
    </row>
    <row r="57" ht="11.25" customFormat="1" customHeight="1" s="143">
      <c r="A57" s="143" t="n"/>
      <c r="B57" s="143" t="n"/>
      <c r="C57" s="143" t="n"/>
      <c r="D57" s="143" t="n"/>
      <c r="E57" s="143" t="n"/>
    </row>
    <row r="58" ht="11.25" customFormat="1" customHeight="1" s="143">
      <c r="A58" s="143" t="n"/>
      <c r="B58" s="143" t="n"/>
      <c r="C58" s="143" t="n"/>
      <c r="D58" s="143" t="n"/>
      <c r="E58" s="143" t="n"/>
    </row>
    <row r="59" ht="11.25" customFormat="1" customHeight="1" s="143">
      <c r="A59" s="143" t="n"/>
      <c r="B59" s="143" t="n"/>
      <c r="C59" s="143" t="n"/>
      <c r="D59" s="143" t="n"/>
      <c r="E59" s="143" t="n"/>
    </row>
    <row r="60" ht="11.25" customFormat="1" customHeight="1" s="143">
      <c r="A60" s="143" t="n"/>
      <c r="B60" s="143" t="n"/>
      <c r="C60" s="143" t="n"/>
      <c r="D60" s="143" t="n"/>
      <c r="E60" s="143" t="n"/>
    </row>
    <row r="61" ht="11.25" customFormat="1" customHeight="1" s="143">
      <c r="A61" s="143" t="n"/>
      <c r="B61" s="143" t="n"/>
      <c r="C61" s="143" t="n"/>
      <c r="D61" s="143" t="n"/>
      <c r="E61" s="143" t="n"/>
    </row>
    <row r="62" ht="11.25" customFormat="1" customHeight="1" s="143">
      <c r="A62" s="143" t="n"/>
      <c r="B62" s="143" t="n"/>
      <c r="C62" s="143" t="n"/>
      <c r="D62" s="143" t="n"/>
      <c r="E62" s="143" t="n"/>
    </row>
    <row r="63" ht="11.25" customFormat="1" customHeight="1" s="143">
      <c r="A63" s="143" t="n"/>
      <c r="B63" s="143" t="n"/>
      <c r="C63" s="143" t="n"/>
      <c r="D63" s="143" t="n"/>
      <c r="E63" s="143" t="n"/>
    </row>
    <row r="64" ht="11.25" customFormat="1" customHeight="1" s="143">
      <c r="A64" s="143" t="n"/>
      <c r="B64" s="143" t="n"/>
      <c r="C64" s="143" t="n"/>
      <c r="D64" s="143" t="n"/>
      <c r="E64" s="143" t="n"/>
    </row>
    <row r="65" ht="11.25" customFormat="1" customHeight="1" s="143">
      <c r="A65" s="143" t="n"/>
      <c r="B65" s="143" t="n"/>
      <c r="C65" s="143" t="n"/>
      <c r="D65" s="143" t="n"/>
      <c r="E65" s="143" t="n"/>
    </row>
    <row r="66" ht="11.25" customFormat="1" customHeight="1" s="143">
      <c r="A66" s="143" t="n"/>
      <c r="B66" s="143" t="n"/>
      <c r="C66" s="143" t="n"/>
      <c r="D66" s="143" t="n"/>
      <c r="E66" s="143" t="n"/>
    </row>
    <row r="67" ht="11.25" customFormat="1" customHeight="1" s="143">
      <c r="A67" s="143" t="n"/>
      <c r="B67" s="143" t="n"/>
      <c r="C67" s="143" t="n"/>
      <c r="D67" s="143" t="n"/>
      <c r="E67" s="143" t="n"/>
    </row>
    <row r="68" ht="11.25" customFormat="1" customHeight="1" s="143">
      <c r="A68" s="143" t="n"/>
      <c r="B68" s="143" t="n"/>
      <c r="C68" s="143" t="n"/>
      <c r="D68" s="143" t="n"/>
      <c r="E68" s="143" t="n"/>
    </row>
    <row r="69" ht="11.25" customFormat="1" customHeight="1" s="143">
      <c r="A69" s="143" t="n"/>
      <c r="B69" s="143" t="n"/>
      <c r="C69" s="143" t="n"/>
      <c r="D69" s="143" t="n"/>
      <c r="E69" s="143" t="n"/>
    </row>
    <row r="70" ht="11.25" customFormat="1" customHeight="1" s="143">
      <c r="A70" s="143" t="n"/>
      <c r="B70" s="143" t="n"/>
      <c r="C70" s="143" t="n"/>
      <c r="D70" s="143" t="n"/>
      <c r="E70" s="143" t="n"/>
    </row>
    <row r="71" ht="11.25" customFormat="1" customHeight="1" s="143">
      <c r="A71" s="143" t="n"/>
      <c r="B71" s="143" t="n"/>
      <c r="C71" s="143" t="n"/>
      <c r="D71" s="143" t="n"/>
      <c r="E71" s="143" t="n"/>
    </row>
    <row r="72" ht="11.25" customFormat="1" customHeight="1" s="143">
      <c r="A72" s="143" t="n"/>
      <c r="B72" s="143" t="n"/>
      <c r="C72" s="143" t="n"/>
      <c r="D72" s="143" t="n"/>
      <c r="E72" s="143" t="n"/>
    </row>
    <row r="73" ht="11.25" customFormat="1" customHeight="1" s="143">
      <c r="A73" s="143" t="n"/>
      <c r="B73" s="143" t="n"/>
      <c r="C73" s="143" t="n"/>
      <c r="D73" s="143" t="n"/>
      <c r="E73" s="143" t="n"/>
    </row>
    <row r="74" ht="11.25" customFormat="1" customHeight="1" s="143">
      <c r="A74" s="143" t="n"/>
      <c r="B74" s="143" t="n"/>
      <c r="C74" s="143" t="n"/>
      <c r="D74" s="143" t="n"/>
      <c r="E74" s="143" t="n"/>
    </row>
    <row r="75" ht="11.25" customFormat="1" customHeight="1" s="143">
      <c r="A75" s="143" t="n"/>
      <c r="B75" s="143" t="n"/>
      <c r="C75" s="143" t="n"/>
      <c r="D75" s="143" t="n"/>
      <c r="E75" s="143" t="n"/>
    </row>
    <row r="76" ht="11.25" customFormat="1" customHeight="1" s="143">
      <c r="A76" s="143" t="n"/>
      <c r="B76" s="143" t="n"/>
      <c r="C76" s="143" t="n"/>
      <c r="D76" s="143" t="n"/>
      <c r="E76" s="143" t="n"/>
    </row>
    <row r="77" ht="11.25" customFormat="1" customHeight="1" s="143">
      <c r="A77" s="143" t="n"/>
      <c r="B77" s="143" t="n"/>
      <c r="C77" s="143" t="n"/>
      <c r="D77" s="143" t="n"/>
      <c r="E77" s="143" t="n"/>
    </row>
    <row r="78" ht="11.25" customFormat="1" customHeight="1" s="143">
      <c r="A78" s="143" t="n"/>
      <c r="B78" s="143" t="n"/>
      <c r="C78" s="143" t="n"/>
      <c r="D78" s="143" t="n"/>
      <c r="E78" s="143" t="n"/>
    </row>
    <row r="79" ht="11.25" customFormat="1" customHeight="1" s="143">
      <c r="A79" s="143" t="n"/>
      <c r="B79" s="143" t="n"/>
      <c r="C79" s="143" t="n"/>
      <c r="D79" s="143" t="n"/>
      <c r="E79" s="143" t="n"/>
    </row>
    <row r="80" ht="11.25" customFormat="1" customHeight="1" s="143">
      <c r="A80" s="143" t="n"/>
      <c r="B80" s="143" t="n"/>
      <c r="C80" s="143" t="n"/>
      <c r="D80" s="143" t="n"/>
      <c r="E80" s="143" t="n"/>
    </row>
    <row r="81" ht="11.25" customFormat="1" customHeight="1" s="143">
      <c r="A81" s="143" t="n"/>
      <c r="B81" s="143" t="n"/>
      <c r="C81" s="143" t="n"/>
      <c r="D81" s="143" t="n"/>
      <c r="E81" s="143" t="n"/>
    </row>
    <row r="82" ht="11.25" customFormat="1" customHeight="1" s="143">
      <c r="A82" s="143" t="n"/>
      <c r="B82" s="143" t="n"/>
      <c r="C82" s="143" t="n"/>
      <c r="D82" s="143" t="n"/>
      <c r="E82" s="143" t="n"/>
    </row>
    <row r="83" ht="11.25" customFormat="1" customHeight="1" s="143">
      <c r="A83" s="143" t="n"/>
      <c r="B83" s="143" t="n"/>
      <c r="C83" s="143" t="n"/>
      <c r="D83" s="143" t="n"/>
      <c r="E83" s="143" t="n"/>
    </row>
    <row r="84" ht="11.25" customFormat="1" customHeight="1" s="143">
      <c r="A84" s="143" t="n"/>
      <c r="B84" s="143" t="n"/>
      <c r="C84" s="143" t="n"/>
      <c r="D84" s="143" t="n"/>
      <c r="E84" s="143" t="n"/>
    </row>
    <row r="85" ht="11.25" customFormat="1" customHeight="1" s="143">
      <c r="A85" s="143" t="n"/>
      <c r="B85" s="143" t="n"/>
      <c r="C85" s="143" t="n"/>
      <c r="D85" s="143" t="n"/>
      <c r="E85" s="143" t="n"/>
    </row>
    <row r="86" ht="11.25" customFormat="1" customHeight="1" s="143">
      <c r="A86" s="143" t="n"/>
      <c r="B86" s="143" t="n"/>
      <c r="C86" s="143" t="n"/>
      <c r="D86" s="143" t="n"/>
      <c r="E86" s="143" t="n"/>
    </row>
    <row r="87" ht="11.25" customFormat="1" customHeight="1" s="143">
      <c r="A87" s="143" t="n"/>
      <c r="B87" s="143" t="n"/>
      <c r="C87" s="143" t="n"/>
      <c r="D87" s="143" t="n"/>
      <c r="E87" s="143" t="n"/>
    </row>
    <row r="88" ht="11.25" customFormat="1" customHeight="1" s="143">
      <c r="A88" s="143" t="n"/>
      <c r="B88" s="143" t="n"/>
      <c r="C88" s="143" t="n"/>
      <c r="D88" s="143" t="n"/>
      <c r="E88" s="143" t="n"/>
    </row>
    <row r="89" ht="11.25" customFormat="1" customHeight="1" s="143">
      <c r="A89" s="143" t="n"/>
      <c r="B89" s="143" t="n"/>
      <c r="C89" s="143" t="n"/>
      <c r="D89" s="143" t="n"/>
      <c r="E89" s="143" t="n"/>
    </row>
  </sheetData>
  <mergeCells count="19">
    <mergeCell ref="E8:E9"/>
    <mergeCell ref="G8:G9"/>
    <mergeCell ref="B8:B9"/>
    <mergeCell ref="B6:C7"/>
    <mergeCell ref="F8:F9"/>
    <mergeCell ref="A6:A9"/>
    <mergeCell ref="A15:D15"/>
    <mergeCell ref="C8:C9"/>
    <mergeCell ref="A3:K3"/>
    <mergeCell ref="I8:I9"/>
    <mergeCell ref="K8:K9"/>
    <mergeCell ref="D8:D9"/>
    <mergeCell ref="D6:E7"/>
    <mergeCell ref="F6:G7"/>
    <mergeCell ref="A4:K4"/>
    <mergeCell ref="H8:H9"/>
    <mergeCell ref="H6:I7"/>
    <mergeCell ref="J8:J9"/>
    <mergeCell ref="J6:K7"/>
  </mergeCells>
  <printOptions horizontalCentered="1" gridLinesSet="0"/>
  <pageMargins left="1.102362204724409" right="1.102362204724409" top="1.535433070866142" bottom="1.535433070866142" header="0.3937007874015748" footer="0.3937007874015748"/>
  <pageSetup orientation="portrait" paperSize="9" scale="59" firstPageNumber="405" useFirstPageNumber="1" pageOrder="overThenDown"/>
  <legacyDrawing xmlns:r="http://schemas.openxmlformats.org/officeDocument/2006/relationships" r:id="anysvml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L29"/>
  <sheetViews>
    <sheetView showGridLines="0" view="pageBreakPreview" zoomScaleNormal="100" zoomScaleSheetLayoutView="100" workbookViewId="0">
      <selection activeCell="F28" sqref="F28"/>
    </sheetView>
  </sheetViews>
  <sheetFormatPr baseColWidth="8" defaultRowHeight="12"/>
  <cols>
    <col width="12.44140625" customWidth="1" style="110" min="1" max="1"/>
    <col width="9.77734375" customWidth="1" style="110" min="2" max="11"/>
    <col width="13.5546875" customWidth="1" style="110" min="12" max="12"/>
    <col width="8.88671875" customWidth="1" style="110" min="13" max="16384"/>
  </cols>
  <sheetData>
    <row r="1" ht="15" customFormat="1" customHeight="1" s="89">
      <c r="A1" s="89" t="inlineStr">
        <is>
          <t>ⅩⅠ. 교통, 관광</t>
        </is>
      </c>
      <c r="L1" s="441" t="inlineStr">
        <is>
          <t>ⅩⅠ. Transportation, Tourism and Information Telecommunications</t>
        </is>
      </c>
    </row>
    <row r="2" ht="15" customFormat="1" customHeight="1" s="89">
      <c r="A2" s="89" t="n"/>
      <c r="L2" s="441" t="n"/>
    </row>
    <row r="3" ht="24.95" customFormat="1" customHeight="1" s="172">
      <c r="A3" s="424" t="inlineStr">
        <is>
          <t>6. 주차장</t>
        </is>
      </c>
    </row>
    <row r="4" ht="24.95" customFormat="1" customHeight="1" s="172">
      <c r="A4" s="424" t="inlineStr">
        <is>
          <t>6. Parking Lots</t>
        </is>
      </c>
    </row>
    <row r="5" ht="15" customHeight="1" thickBot="1">
      <c r="A5" s="499" t="inlineStr">
        <is>
          <t>단위 : 개소, 면</t>
        </is>
      </c>
      <c r="H5" s="499" t="n"/>
      <c r="I5" s="499" t="n"/>
      <c r="J5" s="499" t="n"/>
      <c r="K5" s="499" t="n"/>
      <c r="L5" s="149" t="inlineStr">
        <is>
          <t>Unit : number, plane</t>
        </is>
      </c>
    </row>
    <row r="6" ht="13.5" customHeight="1">
      <c r="A6" s="674" t="inlineStr">
        <is>
          <t>연별 및
 읍면별</t>
        </is>
      </c>
      <c r="B6" s="549" t="inlineStr">
        <is>
          <t>합 계
Grand total</t>
        </is>
      </c>
      <c r="C6" s="636" t="n"/>
      <c r="D6" s="520" t="inlineStr">
        <is>
          <t>노 상
 Street parking</t>
        </is>
      </c>
      <c r="E6" s="635" t="n"/>
      <c r="F6" s="635" t="n"/>
      <c r="G6" s="636" t="n"/>
      <c r="H6" s="549" t="inlineStr">
        <is>
          <t xml:space="preserve">노 외
 Non-street parking </t>
        </is>
      </c>
      <c r="I6" s="635" t="n"/>
      <c r="J6" s="635" t="n"/>
      <c r="K6" s="636" t="n"/>
      <c r="L6" s="434" t="inlineStr">
        <is>
          <t>Year &amp; Eup, 
Myeon</t>
        </is>
      </c>
    </row>
    <row r="7" ht="13.5" customHeight="1">
      <c r="A7" s="637" t="n"/>
      <c r="C7" s="642" t="n"/>
      <c r="D7" s="646" t="n"/>
      <c r="E7" s="678" t="n"/>
      <c r="F7" s="678" t="n"/>
      <c r="G7" s="647" t="n"/>
      <c r="H7" s="678" t="n"/>
      <c r="I7" s="678" t="n"/>
      <c r="J7" s="678" t="n"/>
      <c r="K7" s="647" t="n"/>
      <c r="L7" s="638" t="n"/>
    </row>
    <row r="8" ht="13.5" customHeight="1">
      <c r="A8" s="637" t="n"/>
      <c r="C8" s="642" t="n"/>
      <c r="D8" s="431" t="inlineStr">
        <is>
          <t>유료 Toll</t>
        </is>
      </c>
      <c r="E8" s="699" t="n"/>
      <c r="F8" s="431" t="inlineStr">
        <is>
          <t>무료 Free</t>
        </is>
      </c>
      <c r="G8" s="699" t="n"/>
      <c r="H8" s="539" t="inlineStr">
        <is>
          <t>공영 Public</t>
        </is>
      </c>
      <c r="I8" s="699" t="n"/>
      <c r="J8" s="431" t="inlineStr">
        <is>
          <t>민영 Private</t>
        </is>
      </c>
      <c r="K8" s="699" t="n"/>
      <c r="L8" s="638" t="n"/>
    </row>
    <row r="9" ht="13.5" customHeight="1">
      <c r="A9" s="637" t="n"/>
      <c r="B9" s="678" t="n"/>
      <c r="C9" s="647" t="n"/>
      <c r="D9" s="646" t="n"/>
      <c r="E9" s="647" t="n"/>
      <c r="F9" s="646" t="n"/>
      <c r="G9" s="647" t="n"/>
      <c r="H9" s="678" t="n"/>
      <c r="I9" s="647" t="n"/>
      <c r="J9" s="646" t="n"/>
      <c r="K9" s="647" t="n"/>
      <c r="L9" s="638" t="n"/>
    </row>
    <row r="10" ht="13.5" customHeight="1">
      <c r="A10" s="637" t="n"/>
      <c r="B10" s="517" t="inlineStr">
        <is>
          <t>개 소
Number</t>
        </is>
      </c>
      <c r="C10" s="431" t="inlineStr">
        <is>
          <t>면 수
Plane</t>
        </is>
      </c>
      <c r="D10" s="431" t="inlineStr">
        <is>
          <t>개 소
Number</t>
        </is>
      </c>
      <c r="E10" s="431" t="inlineStr">
        <is>
          <t>면 수
Plane</t>
        </is>
      </c>
      <c r="F10" s="431" t="inlineStr">
        <is>
          <t>개 소
Number</t>
        </is>
      </c>
      <c r="G10" s="431" t="inlineStr">
        <is>
          <t>면 수
Plane</t>
        </is>
      </c>
      <c r="H10" s="539" t="inlineStr">
        <is>
          <t>개 소
Number</t>
        </is>
      </c>
      <c r="I10" s="431" t="inlineStr">
        <is>
          <t>면 수
Plane</t>
        </is>
      </c>
      <c r="J10" s="539" t="inlineStr">
        <is>
          <t>개 소
Number</t>
        </is>
      </c>
      <c r="K10" s="431" t="inlineStr">
        <is>
          <t>면 수
Plane</t>
        </is>
      </c>
      <c r="L10" s="638" t="n"/>
    </row>
    <row r="11" ht="13.5" customHeight="1">
      <c r="A11" s="643" t="n"/>
      <c r="B11" s="678" t="n"/>
      <c r="C11" s="645" t="n"/>
      <c r="D11" s="645" t="n"/>
      <c r="E11" s="645" t="n"/>
      <c r="F11" s="645" t="n"/>
      <c r="G11" s="645" t="n"/>
      <c r="H11" s="647" t="n"/>
      <c r="I11" s="645" t="n"/>
      <c r="J11" s="647" t="n"/>
      <c r="K11" s="645" t="n"/>
      <c r="L11" s="649" t="n"/>
    </row>
    <row r="12" ht="24.75" customFormat="1" customHeight="1" s="208">
      <c r="A12" s="251" t="n">
        <v>2020</v>
      </c>
      <c r="B12" s="776">
        <f>SUM(D12+F12+H12+J12)</f>
        <v/>
      </c>
      <c r="C12" s="708">
        <f>SUM(E12+G12+I12+K12)</f>
        <v/>
      </c>
      <c r="D12" s="703" t="n">
        <v>0</v>
      </c>
      <c r="E12" s="703" t="n">
        <v>0</v>
      </c>
      <c r="F12" s="777" t="n">
        <v>5</v>
      </c>
      <c r="G12" s="777" t="n">
        <v>127</v>
      </c>
      <c r="H12" s="778" t="n">
        <v>26</v>
      </c>
      <c r="I12" s="778" t="n">
        <v>674</v>
      </c>
      <c r="J12" s="778" t="n">
        <v>0</v>
      </c>
      <c r="K12" s="779" t="n">
        <v>0</v>
      </c>
      <c r="L12" s="251" t="n">
        <v>2020</v>
      </c>
    </row>
    <row r="13" ht="24.75" customFormat="1" customHeight="1" s="89">
      <c r="A13" s="251" t="n">
        <v>2021</v>
      </c>
      <c r="B13" s="776">
        <f>SUM(D13+F13+H13+J13)</f>
        <v/>
      </c>
      <c r="C13" s="708">
        <f>SUM(E13+G13+I13+K13)</f>
        <v/>
      </c>
      <c r="D13" s="778">
        <f>SUM(D15:D22)</f>
        <v/>
      </c>
      <c r="E13" s="778">
        <f>SUM(E15:E22)</f>
        <v/>
      </c>
      <c r="F13" s="778" t="n">
        <v>4</v>
      </c>
      <c r="G13" s="778" t="n">
        <v>68</v>
      </c>
      <c r="H13" s="778" t="n">
        <v>28</v>
      </c>
      <c r="I13" s="778" t="n">
        <v>931</v>
      </c>
      <c r="J13" s="778">
        <f>SUM(J15:J22)</f>
        <v/>
      </c>
      <c r="K13" s="779">
        <f>SUM(K15:K22)</f>
        <v/>
      </c>
      <c r="L13" s="251" t="n">
        <v>2021</v>
      </c>
    </row>
    <row r="14" ht="24.75" customFormat="1" customHeight="1" s="89">
      <c r="A14" s="251" t="n">
        <v>2022</v>
      </c>
      <c r="B14" s="776" t="n">
        <v>33</v>
      </c>
      <c r="C14" s="708" t="n">
        <v>993</v>
      </c>
      <c r="D14" s="778">
        <f>SUM(D16:D23)</f>
        <v/>
      </c>
      <c r="E14" s="778">
        <f>SUM(E16:E23)</f>
        <v/>
      </c>
      <c r="F14" s="778" t="n">
        <v>4</v>
      </c>
      <c r="G14" s="778" t="n">
        <v>74</v>
      </c>
      <c r="H14" s="778" t="n">
        <v>29</v>
      </c>
      <c r="I14" s="778" t="n">
        <v>919</v>
      </c>
      <c r="J14" s="778">
        <f>SUM(J16:J23)</f>
        <v/>
      </c>
      <c r="K14" s="779">
        <f>SUM(K16:K23)</f>
        <v/>
      </c>
      <c r="L14" s="251" t="n">
        <v>2022</v>
      </c>
    </row>
    <row r="15" ht="24.75" customFormat="1" customHeight="1" s="89">
      <c r="A15" s="251" t="n">
        <v>2023</v>
      </c>
      <c r="B15" s="776" t="n">
        <v>36</v>
      </c>
      <c r="C15" s="708" t="n">
        <v>1225</v>
      </c>
      <c r="D15" s="778">
        <f>SUM(D17:D24)</f>
        <v/>
      </c>
      <c r="E15" s="778">
        <f>SUM(E17:E24)</f>
        <v/>
      </c>
      <c r="F15" s="778" t="n">
        <v>4</v>
      </c>
      <c r="G15" s="778" t="n">
        <v>74</v>
      </c>
      <c r="H15" s="778" t="n">
        <v>32</v>
      </c>
      <c r="I15" s="778" t="n">
        <v>1151</v>
      </c>
      <c r="J15" s="778">
        <f>SUM(J17:J24)</f>
        <v/>
      </c>
      <c r="K15" s="779">
        <f>SUM(K17:K24)</f>
        <v/>
      </c>
      <c r="L15" s="251" t="n">
        <v>2023</v>
      </c>
    </row>
    <row r="16" ht="24.75" customFormat="1" customHeight="1" s="208">
      <c r="A16" s="357" t="n">
        <v>2024</v>
      </c>
      <c r="B16" s="780">
        <f>SUM(B18:B25)</f>
        <v/>
      </c>
      <c r="C16" s="781">
        <f>SUM(C18:C25)</f>
        <v/>
      </c>
      <c r="D16" s="781">
        <f>SUM(D18:D25)</f>
        <v/>
      </c>
      <c r="E16" s="781">
        <f>SUM(E18:E25)</f>
        <v/>
      </c>
      <c r="F16" s="781">
        <f>SUM(F18:F25)</f>
        <v/>
      </c>
      <c r="G16" s="781">
        <f>SUM(G18:G25)</f>
        <v/>
      </c>
      <c r="H16" s="781">
        <f>SUM(H18:H25)</f>
        <v/>
      </c>
      <c r="I16" s="781">
        <f>SUM(I18:I25)</f>
        <v/>
      </c>
      <c r="J16" s="781">
        <f>SUM(J18:J25)</f>
        <v/>
      </c>
      <c r="K16" s="782">
        <f>SUM(K18:K25)</f>
        <v/>
      </c>
      <c r="L16" s="357" t="n">
        <v>2024</v>
      </c>
    </row>
    <row r="17" ht="24.75" customFormat="1" customHeight="1" s="89">
      <c r="A17" s="251" t="inlineStr">
        <is>
          <t xml:space="preserve"> </t>
        </is>
      </c>
      <c r="B17" s="783" t="n"/>
      <c r="C17" s="784" t="n"/>
      <c r="D17" s="784" t="n"/>
      <c r="E17" s="784" t="n"/>
      <c r="F17" s="784" t="n"/>
      <c r="G17" s="784" t="n"/>
      <c r="H17" s="784" t="n"/>
      <c r="I17" s="784" t="n"/>
      <c r="J17" s="784" t="n"/>
      <c r="K17" s="785" t="n"/>
    </row>
    <row r="18" ht="24.75" customFormat="1" customHeight="1" s="89">
      <c r="A18" s="251" t="inlineStr">
        <is>
          <t>대가야읍</t>
        </is>
      </c>
      <c r="B18" s="776">
        <f>SUM(D18+F18+H18+J18)</f>
        <v/>
      </c>
      <c r="C18" s="708">
        <f>SUM(E18+G18+I18+K18)</f>
        <v/>
      </c>
      <c r="D18" s="786" t="n">
        <v>0</v>
      </c>
      <c r="E18" s="786" t="n">
        <v>0</v>
      </c>
      <c r="F18" s="786" t="n">
        <v>4</v>
      </c>
      <c r="G18" s="786" t="n">
        <v>74</v>
      </c>
      <c r="H18" s="786" t="n">
        <v>13</v>
      </c>
      <c r="I18" s="786" t="n">
        <v>652</v>
      </c>
      <c r="J18" s="786" t="n"/>
      <c r="K18" s="787" t="n"/>
      <c r="L18" s="103" t="inlineStr">
        <is>
          <t>Daegaya-eup</t>
        </is>
      </c>
    </row>
    <row r="19" ht="24.75" customFormat="1" customHeight="1" s="89">
      <c r="A19" s="251" t="inlineStr">
        <is>
          <t>덕곡면</t>
        </is>
      </c>
      <c r="B19" s="776">
        <f>SUM(D19+F19+H19+J19)</f>
        <v/>
      </c>
      <c r="C19" s="708">
        <f>SUM(E19+G19+I19+K19)</f>
        <v/>
      </c>
      <c r="D19" s="786" t="n">
        <v>0</v>
      </c>
      <c r="E19" s="786" t="n">
        <v>0</v>
      </c>
      <c r="F19" s="786" t="n">
        <v>0</v>
      </c>
      <c r="G19" s="786" t="n">
        <v>0</v>
      </c>
      <c r="H19" s="786" t="n">
        <v>1</v>
      </c>
      <c r="I19" s="786" t="n">
        <v>40</v>
      </c>
      <c r="J19" s="786" t="n"/>
      <c r="K19" s="787" t="n"/>
      <c r="L19" s="103" t="inlineStr">
        <is>
          <t>Deokgok-myeon</t>
        </is>
      </c>
    </row>
    <row r="20" ht="24.75" customFormat="1" customHeight="1" s="89">
      <c r="A20" s="251" t="inlineStr">
        <is>
          <t>운수면</t>
        </is>
      </c>
      <c r="B20" s="776">
        <f>SUM(D20+F20+H20+J20)</f>
        <v/>
      </c>
      <c r="C20" s="708">
        <f>SUM(E20+G20+I20+K20)</f>
        <v/>
      </c>
      <c r="D20" s="786" t="n">
        <v>0</v>
      </c>
      <c r="E20" s="786" t="n">
        <v>0</v>
      </c>
      <c r="F20" s="786" t="n">
        <v>0</v>
      </c>
      <c r="G20" s="786" t="n">
        <v>0</v>
      </c>
      <c r="H20" s="786" t="n">
        <v>1</v>
      </c>
      <c r="I20" s="786" t="n">
        <v>5</v>
      </c>
      <c r="J20" s="786" t="n"/>
      <c r="K20" s="787" t="n"/>
      <c r="L20" s="103" t="inlineStr">
        <is>
          <t>Unsu-myeon</t>
        </is>
      </c>
    </row>
    <row r="21" ht="24.75" customFormat="1" customHeight="1" s="89">
      <c r="A21" s="251" t="inlineStr">
        <is>
          <t>성산면</t>
        </is>
      </c>
      <c r="B21" s="776">
        <f>SUM(D21+F21+H21+J21)</f>
        <v/>
      </c>
      <c r="C21" s="708">
        <f>SUM(E21+G21+I21+K21)</f>
        <v/>
      </c>
      <c r="D21" s="786" t="n">
        <v>0</v>
      </c>
      <c r="E21" s="786" t="n">
        <v>0</v>
      </c>
      <c r="F21" s="786" t="n">
        <v>0</v>
      </c>
      <c r="G21" s="786" t="n">
        <v>0</v>
      </c>
      <c r="H21" s="786" t="n">
        <v>4</v>
      </c>
      <c r="I21" s="786" t="n">
        <v>65</v>
      </c>
      <c r="J21" s="786" t="n"/>
      <c r="K21" s="787" t="n"/>
      <c r="L21" s="103" t="inlineStr">
        <is>
          <t>Seongsan-myeon</t>
        </is>
      </c>
    </row>
    <row r="22" ht="24.75" customFormat="1" customHeight="1" s="89">
      <c r="A22" s="251" t="inlineStr">
        <is>
          <t>다산면</t>
        </is>
      </c>
      <c r="B22" s="776">
        <f>SUM(D22+F22+H22+J22)</f>
        <v/>
      </c>
      <c r="C22" s="708">
        <f>SUM(E22+G22+I22+K22)</f>
        <v/>
      </c>
      <c r="D22" s="786" t="n">
        <v>0</v>
      </c>
      <c r="E22" s="786" t="n">
        <v>0</v>
      </c>
      <c r="F22" s="786" t="n">
        <v>0</v>
      </c>
      <c r="G22" s="786" t="n">
        <v>0</v>
      </c>
      <c r="H22" s="786" t="n">
        <v>6</v>
      </c>
      <c r="I22" s="786" t="n">
        <v>230</v>
      </c>
      <c r="J22" s="786" t="n"/>
      <c r="K22" s="787" t="n"/>
      <c r="L22" s="103" t="inlineStr">
        <is>
          <t>Dasan-myeon</t>
        </is>
      </c>
    </row>
    <row r="23" ht="24.75" customFormat="1" customHeight="1" s="89">
      <c r="A23" s="251" t="inlineStr">
        <is>
          <t>개진면</t>
        </is>
      </c>
      <c r="B23" s="776">
        <f>SUM(D23+F23+H23+J23)</f>
        <v/>
      </c>
      <c r="C23" s="708">
        <f>SUM(E23+G23+I23+K23)</f>
        <v/>
      </c>
      <c r="D23" s="786" t="n">
        <v>0</v>
      </c>
      <c r="E23" s="786" t="n">
        <v>0</v>
      </c>
      <c r="F23" s="786" t="n">
        <v>0</v>
      </c>
      <c r="G23" s="786" t="n">
        <v>0</v>
      </c>
      <c r="H23" s="786" t="n">
        <v>2</v>
      </c>
      <c r="I23" s="786" t="n">
        <v>50</v>
      </c>
      <c r="J23" s="786" t="n"/>
      <c r="K23" s="787" t="n"/>
      <c r="L23" s="103" t="inlineStr">
        <is>
          <t>Gaejin-myeon</t>
        </is>
      </c>
    </row>
    <row r="24" ht="24.75" customFormat="1" customHeight="1" s="89">
      <c r="A24" s="251" t="inlineStr">
        <is>
          <t>우곡면</t>
        </is>
      </c>
      <c r="B24" s="776">
        <f>SUM(D24+F24+H24+J24)</f>
        <v/>
      </c>
      <c r="C24" s="708">
        <f>SUM(E24+G24+I24+K24)</f>
        <v/>
      </c>
      <c r="D24" s="786" t="n">
        <v>0</v>
      </c>
      <c r="E24" s="786" t="n">
        <v>0</v>
      </c>
      <c r="F24" s="786" t="n">
        <v>0</v>
      </c>
      <c r="G24" s="786" t="n">
        <v>0</v>
      </c>
      <c r="H24" s="786" t="n">
        <v>1</v>
      </c>
      <c r="I24" s="786" t="n">
        <v>20</v>
      </c>
      <c r="J24" s="786" t="n"/>
      <c r="K24" s="787" t="n"/>
      <c r="L24" s="103" t="inlineStr">
        <is>
          <t>Ugok-myeon</t>
        </is>
      </c>
    </row>
    <row r="25" ht="24.75" customFormat="1" customHeight="1" s="89" thickBot="1">
      <c r="A25" s="255" t="inlineStr">
        <is>
          <t>쌍림면</t>
        </is>
      </c>
      <c r="B25" s="776">
        <f>SUM(D25+F25+H25+J25)</f>
        <v/>
      </c>
      <c r="C25" s="708">
        <f>SUM(E25+G25+I25+K25)</f>
        <v/>
      </c>
      <c r="D25" s="786" t="n">
        <v>0</v>
      </c>
      <c r="E25" s="786" t="n">
        <v>0</v>
      </c>
      <c r="F25" s="786" t="n">
        <v>0</v>
      </c>
      <c r="G25" s="786" t="n">
        <v>0</v>
      </c>
      <c r="H25" s="788" t="n">
        <v>5</v>
      </c>
      <c r="I25" s="788" t="n">
        <v>97</v>
      </c>
      <c r="J25" s="786" t="n"/>
      <c r="K25" s="789" t="n"/>
      <c r="L25" s="283" t="inlineStr">
        <is>
          <t>Ssangnim-myeon</t>
        </is>
      </c>
    </row>
    <row r="26" ht="15" customFormat="1" customHeight="1" s="89">
      <c r="A26" s="385" t="inlineStr">
        <is>
          <t>자료 : 지역경제실</t>
        </is>
      </c>
      <c r="B26" s="169" t="n"/>
      <c r="C26" s="169" t="n"/>
      <c r="D26" s="169" t="n"/>
      <c r="E26" s="169" t="n"/>
      <c r="F26" s="169" t="n"/>
      <c r="G26" s="169" t="n"/>
      <c r="H26" s="169" t="n"/>
      <c r="I26" s="169" t="n"/>
      <c r="J26" s="169" t="n"/>
      <c r="K26" s="169" t="n"/>
      <c r="L26" s="89" t="n"/>
    </row>
    <row r="27" ht="15" customFormat="1" customHeight="1" s="89">
      <c r="A27" s="89" t="inlineStr">
        <is>
          <t xml:space="preserve">※ 『철도수송』, 『항공수송』, 『정기항공노선』,『항공노선별 등록』, 『선박등록』, </t>
        </is>
      </c>
      <c r="L27" s="89" t="n"/>
    </row>
    <row r="28" ht="15" customFormat="1" customHeight="1" s="89">
      <c r="A28" s="89" t="inlineStr">
        <is>
          <t xml:space="preserve">  『여객선 수송』, 『정기여객선 수송』,『정기여객선 취항』,『해운화물 수송』,『컨테이너 수송』</t>
        </is>
      </c>
      <c r="L28" s="89" t="n"/>
    </row>
    <row r="29" ht="15" customFormat="1" customHeight="1" s="89">
      <c r="A29" s="89" t="inlineStr">
        <is>
          <t xml:space="preserve">  『 항로표시 시설』은 해당자료가 없으므로 수록하지 않음.</t>
        </is>
      </c>
      <c r="L29" s="89" t="n"/>
    </row>
  </sheetData>
  <mergeCells count="22">
    <mergeCell ref="F8:G9"/>
    <mergeCell ref="H6:K7"/>
    <mergeCell ref="C10:C11"/>
    <mergeCell ref="A3:L3"/>
    <mergeCell ref="E10:E11"/>
    <mergeCell ref="G10:G11"/>
    <mergeCell ref="D8:E9"/>
    <mergeCell ref="B6:C9"/>
    <mergeCell ref="A6:A11"/>
    <mergeCell ref="B10:B11"/>
    <mergeCell ref="H8:I9"/>
    <mergeCell ref="J8:K9"/>
    <mergeCell ref="A4:L4"/>
    <mergeCell ref="I10:I11"/>
    <mergeCell ref="K10:K11"/>
    <mergeCell ref="D10:D11"/>
    <mergeCell ref="L6:L11"/>
    <mergeCell ref="F10:F11"/>
    <mergeCell ref="H10:H11"/>
    <mergeCell ref="D6:G7"/>
    <mergeCell ref="A5:G5"/>
    <mergeCell ref="J10:J11"/>
  </mergeCells>
  <pageMargins left="0.84" right="0.74" top="0.984251968503937" bottom="0.37" header="0.5118110236220472" footer="0.24"/>
  <pageSetup orientation="portrait" paperSize="9" scale="59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AI31"/>
  <sheetViews>
    <sheetView showGridLines="0" view="pageBreakPreview" zoomScale="55" zoomScaleNormal="100" zoomScaleSheetLayoutView="55" workbookViewId="0">
      <selection activeCell="A12" sqref="A12:IV25"/>
    </sheetView>
  </sheetViews>
  <sheetFormatPr baseColWidth="8" defaultRowHeight="13.5"/>
  <cols>
    <col width="8.21875" customWidth="1" style="196" min="1" max="1"/>
    <col width="7.77734375" customWidth="1" style="196" min="2" max="7"/>
    <col width="6.77734375" customWidth="1" style="196" min="8" max="8"/>
    <col width="9.77734375" customWidth="1" style="196" min="9" max="10"/>
    <col width="8.77734375" customWidth="1" style="196" min="11" max="14"/>
    <col width="9.77734375" customWidth="1" style="196" min="15" max="15"/>
    <col width="8.77734375" customWidth="1" style="196" min="16" max="16"/>
    <col width="8.77734375" customWidth="1" style="196" min="17" max="17"/>
    <col width="6.77734375" customWidth="1" style="196" min="18" max="18"/>
    <col width="8.88671875" customWidth="1" style="196" min="19" max="19"/>
    <col width="8.5546875" customWidth="1" style="196" min="20" max="20"/>
    <col width="9.44140625" customWidth="1" style="196" min="21" max="21"/>
    <col width="8.88671875" customWidth="1" style="196" min="22" max="23"/>
    <col width="9.109375" customWidth="1" style="196" min="24" max="24"/>
    <col width="9.88671875" customWidth="1" style="196" min="25" max="25"/>
    <col width="10.77734375" customWidth="1" style="195" min="26" max="26"/>
    <col width="8.77734375" customWidth="1" style="195" min="27" max="27"/>
    <col width="10.77734375" customWidth="1" style="195" min="28" max="28"/>
    <col width="8.77734375" customWidth="1" style="195" min="29" max="30"/>
    <col width="10.77734375" customWidth="1" style="195" min="31" max="31"/>
    <col width="8.77734375" customWidth="1" style="195" min="32" max="32"/>
    <col width="11.77734375" customWidth="1" style="195" min="33" max="33"/>
    <col width="11.77734375" customWidth="1" style="196" min="34" max="34"/>
    <col width="8.88671875" customWidth="1" style="196" min="35" max="16384"/>
  </cols>
  <sheetData>
    <row r="1" ht="15" customFormat="1" customHeight="1" s="195">
      <c r="A1" s="190" t="inlineStr">
        <is>
          <t>ⅩⅠ. 교통, 관광</t>
        </is>
      </c>
      <c r="B1" s="190" t="n"/>
      <c r="C1" s="190" t="n"/>
      <c r="D1" s="190" t="n"/>
      <c r="E1" s="190" t="n"/>
      <c r="F1" s="190" t="n"/>
      <c r="G1" s="190" t="n"/>
      <c r="H1" s="190" t="n"/>
      <c r="I1" s="190" t="n"/>
      <c r="J1" s="190" t="n"/>
      <c r="K1" s="190" t="n"/>
      <c r="L1" s="190" t="n"/>
      <c r="M1" s="190" t="n"/>
      <c r="N1" s="190" t="n"/>
      <c r="O1" s="190" t="n"/>
      <c r="P1" s="190" t="n"/>
      <c r="Q1" s="190" t="n"/>
      <c r="R1" s="190" t="n"/>
      <c r="S1" s="190" t="n"/>
      <c r="T1" s="190" t="n"/>
      <c r="U1" s="190" t="n"/>
      <c r="V1" s="190" t="n"/>
      <c r="W1" s="190" t="n"/>
      <c r="X1" s="190" t="n"/>
      <c r="Y1" s="190" t="n"/>
      <c r="Z1" s="190" t="n"/>
      <c r="AA1" s="190" t="n"/>
      <c r="AB1" s="190" t="n"/>
      <c r="AC1" s="190" t="n"/>
      <c r="AD1" s="190" t="n"/>
      <c r="AE1" s="190" t="n"/>
      <c r="AF1" s="190" t="n"/>
      <c r="AG1" s="190" t="n"/>
      <c r="AH1" s="197" t="inlineStr">
        <is>
          <t>ⅩⅠ. Transportation, Tourism and Information Telecommunications</t>
        </is>
      </c>
    </row>
    <row r="2" ht="15" customFormat="1" customHeight="1" s="195">
      <c r="A2" s="190" t="n"/>
      <c r="B2" s="190" t="n"/>
      <c r="C2" s="190" t="n"/>
      <c r="D2" s="190" t="n"/>
      <c r="E2" s="190" t="n"/>
      <c r="F2" s="190" t="n"/>
      <c r="G2" s="190" t="n"/>
      <c r="H2" s="190" t="n"/>
      <c r="I2" s="190" t="n"/>
      <c r="J2" s="190" t="n"/>
      <c r="K2" s="190" t="n"/>
      <c r="L2" s="190" t="n"/>
      <c r="M2" s="190" t="n"/>
      <c r="N2" s="190" t="n"/>
      <c r="O2" s="190" t="n"/>
      <c r="P2" s="190" t="n"/>
      <c r="Q2" s="190" t="n"/>
      <c r="R2" s="190" t="n"/>
      <c r="S2" s="190" t="n"/>
      <c r="T2" s="190" t="n"/>
      <c r="U2" s="190" t="n"/>
      <c r="V2" s="190" t="n"/>
      <c r="W2" s="190" t="n"/>
      <c r="X2" s="190" t="n"/>
      <c r="Y2" s="190" t="n"/>
      <c r="Z2" s="190" t="n"/>
      <c r="AA2" s="190" t="n"/>
      <c r="AB2" s="190" t="n"/>
      <c r="AC2" s="190" t="n"/>
      <c r="AD2" s="190" t="n"/>
      <c r="AE2" s="190" t="n"/>
      <c r="AF2" s="190" t="n"/>
      <c r="AG2" s="190" t="n"/>
      <c r="AH2" s="197" t="n"/>
    </row>
    <row r="3" ht="24.95" customFormat="1" customHeight="1" s="424">
      <c r="A3" s="424" t="inlineStr">
        <is>
          <t>7. 관광사업체 등록</t>
        </is>
      </c>
      <c r="AI3" s="90" t="n"/>
    </row>
    <row r="4" ht="24.95" customFormat="1" customHeight="1" s="174">
      <c r="A4" s="424" t="inlineStr">
        <is>
          <t>7. Registered Tour Service Establishments</t>
        </is>
      </c>
    </row>
    <row r="5" ht="15" customFormat="1" customHeight="1" s="499" thickBot="1">
      <c r="A5" s="499" t="inlineStr">
        <is>
          <t>단위 : 개소</t>
        </is>
      </c>
      <c r="P5" s="149" t="inlineStr">
        <is>
          <t xml:space="preserve"> </t>
        </is>
      </c>
      <c r="Q5" s="499" t="inlineStr">
        <is>
          <t xml:space="preserve"> </t>
        </is>
      </c>
      <c r="AH5" s="149" t="inlineStr">
        <is>
          <t xml:space="preserve"> Unit : number</t>
        </is>
      </c>
    </row>
    <row r="6" ht="27.75" customFormat="1" customHeight="1" s="175">
      <c r="A6" s="546" t="inlineStr">
        <is>
          <t>연별 및 
읍면별</t>
        </is>
      </c>
      <c r="B6" s="549" t="inlineStr">
        <is>
          <t>여행업
 Travel agencies</t>
        </is>
      </c>
      <c r="C6" s="635" t="n"/>
      <c r="D6" s="635" t="n"/>
      <c r="E6" s="636" t="n"/>
      <c r="F6" s="520" t="inlineStr">
        <is>
          <t>관광숙박업
 Tourist accommodations</t>
        </is>
      </c>
      <c r="G6" s="635" t="n"/>
      <c r="H6" s="635" t="n"/>
      <c r="I6" s="636" t="n"/>
      <c r="J6" s="520" t="inlineStr">
        <is>
          <t>관광객이용
시설업
Tourist entertainment facilities</t>
        </is>
      </c>
      <c r="K6" s="520" t="inlineStr">
        <is>
          <t>관광객이용시설업
Tourist entertainment facilities</t>
        </is>
      </c>
      <c r="L6" s="635" t="n"/>
      <c r="M6" s="635" t="n"/>
      <c r="N6" s="635" t="n"/>
      <c r="O6" s="636" t="n"/>
      <c r="P6" s="520" t="inlineStr">
        <is>
          <t>국제회의업International Convention Services</t>
        </is>
      </c>
      <c r="Q6" s="636" t="n"/>
      <c r="R6" s="520" t="inlineStr">
        <is>
          <t>카지노업
Casinos</t>
        </is>
      </c>
      <c r="S6" s="520" t="inlineStr">
        <is>
          <t>유원시설업
Amusement Parks</t>
        </is>
      </c>
      <c r="T6" s="635" t="n"/>
      <c r="U6" s="636" t="n"/>
      <c r="V6" s="790" t="inlineStr">
        <is>
          <t>관광편의시설업
Tourist Convenience facilities</t>
        </is>
      </c>
      <c r="W6" s="635" t="n"/>
      <c r="X6" s="635" t="n"/>
      <c r="Y6" s="635" t="n"/>
      <c r="Z6" s="635" t="n"/>
      <c r="AA6" s="635" t="n"/>
      <c r="AB6" s="635" t="n"/>
      <c r="AC6" s="635" t="n"/>
      <c r="AD6" s="635" t="n"/>
      <c r="AE6" s="635" t="n"/>
      <c r="AF6" s="635" t="n"/>
      <c r="AG6" s="791" t="n"/>
      <c r="AH6" s="550" t="inlineStr">
        <is>
          <t>Year &amp; Eup, 
Myeon</t>
        </is>
      </c>
    </row>
    <row r="7" ht="27.75" customFormat="1" customHeight="1" s="175">
      <c r="A7" s="637" t="n"/>
      <c r="B7" s="678" t="n"/>
      <c r="C7" s="678" t="n"/>
      <c r="D7" s="678" t="n"/>
      <c r="E7" s="647" t="n"/>
      <c r="F7" s="646" t="n"/>
      <c r="G7" s="678" t="n"/>
      <c r="H7" s="678" t="n"/>
      <c r="I7" s="647" t="n"/>
      <c r="J7" s="645" t="n"/>
      <c r="K7" s="646" t="n"/>
      <c r="L7" s="678" t="n"/>
      <c r="M7" s="678" t="n"/>
      <c r="N7" s="678" t="n"/>
      <c r="O7" s="647" t="n"/>
      <c r="P7" s="646" t="n"/>
      <c r="Q7" s="647" t="n"/>
      <c r="R7" s="640" t="n"/>
      <c r="S7" s="646" t="n"/>
      <c r="T7" s="678" t="n"/>
      <c r="U7" s="647" t="n"/>
      <c r="V7" s="646" t="n"/>
      <c r="W7" s="678" t="n"/>
      <c r="X7" s="678" t="n"/>
      <c r="Y7" s="678" t="n"/>
      <c r="Z7" s="678" t="n"/>
      <c r="AA7" s="678" t="n"/>
      <c r="AB7" s="678" t="n"/>
      <c r="AC7" s="678" t="n"/>
      <c r="AD7" s="678" t="n"/>
      <c r="AE7" s="678" t="n"/>
      <c r="AF7" s="678" t="n"/>
      <c r="AG7" s="643" t="n"/>
      <c r="AH7" s="792" t="n"/>
    </row>
    <row r="8" ht="16.5" customFormat="1" customHeight="1" s="175">
      <c r="A8" s="637" t="n"/>
      <c r="B8" s="539" t="inlineStr">
        <is>
          <t>일 반
General</t>
        </is>
      </c>
      <c r="C8" s="431" t="inlineStr">
        <is>
          <t>국 외
Overseas</t>
        </is>
      </c>
      <c r="D8" s="431" t="inlineStr">
        <is>
          <t>국 내
Domestic</t>
        </is>
      </c>
      <c r="E8" s="431" t="inlineStr">
        <is>
          <t>국내외
여행업
Overseas and Domestic</t>
        </is>
      </c>
      <c r="F8" s="431" t="inlineStr">
        <is>
          <t>호텔업
Tourist hotel</t>
        </is>
      </c>
      <c r="G8" s="793" t="n"/>
      <c r="H8" s="699" t="n"/>
      <c r="I8" s="431" t="inlineStr">
        <is>
          <t>휴양콘도
미니엄
Condominiums</t>
        </is>
      </c>
      <c r="J8" s="539" t="inlineStr">
        <is>
          <t>전문휴양업
Specialized recreation facilities</t>
        </is>
      </c>
      <c r="K8" s="588" t="inlineStr">
        <is>
          <t>종합휴양업
General recreation facilities</t>
        </is>
      </c>
      <c r="L8" s="794" t="inlineStr">
        <is>
          <t>야영장업
Camping grounds</t>
        </is>
      </c>
      <c r="M8" s="431" t="inlineStr">
        <is>
          <t>관광유람선업
Cruise ships</t>
        </is>
      </c>
      <c r="N8" s="431" t="inlineStr">
        <is>
          <t>관광
공연장업 Tourist performance theaters</t>
        </is>
      </c>
      <c r="O8" s="795" t="inlineStr">
        <is>
          <t>외국인 관광도시
민박업
Guesthouses/
B&amp;Bs for Foreign Tourists</t>
        </is>
      </c>
      <c r="P8" s="431" t="inlineStr">
        <is>
          <t>시설업
 Conference 
facility business</t>
        </is>
      </c>
      <c r="Q8" s="431" t="inlineStr">
        <is>
          <t>기획업
Professional convention organizer</t>
        </is>
      </c>
      <c r="R8" s="640" t="n"/>
      <c r="S8" s="431" t="inlineStr">
        <is>
          <t>종합유원
시설업
Large Amusement Complexes</t>
        </is>
      </c>
      <c r="T8" s="431" t="inlineStr">
        <is>
          <t>일반유원
시설업
General Amusement Parks</t>
        </is>
      </c>
      <c r="U8" s="431" t="inlineStr">
        <is>
          <t>기타유원
시설업
Other amusement facilities</t>
        </is>
      </c>
      <c r="V8" s="431" t="inlineStr">
        <is>
          <t>관광유흥
음식점업
Tourist amusement restaurants</t>
        </is>
      </c>
      <c r="W8" s="534" t="inlineStr">
        <is>
          <t>관광극장
유흥업
Tourist theaters</t>
        </is>
      </c>
      <c r="X8" s="431" t="inlineStr">
        <is>
          <t>외국인전용
유흥음식점업
Amusement restaurants exclusively for foreigners</t>
        </is>
      </c>
      <c r="Y8" s="517" t="inlineStr">
        <is>
          <t>관광식당업
Tourist 
restaurants</t>
        </is>
      </c>
      <c r="Z8" s="794" t="inlineStr">
        <is>
          <t>관광순환버스업
City-tour operators</t>
        </is>
      </c>
      <c r="AA8" s="539" t="inlineStr">
        <is>
          <t>관광사진업
Tourist Photo</t>
        </is>
      </c>
      <c r="AB8" s="796" t="inlineStr">
        <is>
          <t>여객자동차
터미널시설업
Passenger car terminals</t>
        </is>
      </c>
      <c r="AC8" s="794" t="inlineStr">
        <is>
          <t>관광펜션업
Pensions</t>
        </is>
      </c>
      <c r="AD8" s="429" t="inlineStr">
        <is>
          <t>관광궤도업
Ropeways</t>
        </is>
      </c>
      <c r="AE8" s="429" t="inlineStr">
        <is>
          <t>한옥체험업
Hanok (Korean traditional house) experience</t>
        </is>
      </c>
      <c r="AF8" s="796" t="inlineStr">
        <is>
          <t>관광면세업
Duty-Free Trading</t>
        </is>
      </c>
      <c r="AG8" s="797" t="inlineStr">
        <is>
          <t>관광지원서비스업
Tourism support services</t>
        </is>
      </c>
      <c r="AH8" s="792" t="n"/>
    </row>
    <row r="9" ht="16.5" customFormat="1" customHeight="1" s="175">
      <c r="A9" s="637" t="n"/>
      <c r="B9" s="642" t="n"/>
      <c r="C9" s="640" t="n"/>
      <c r="D9" s="640" t="n"/>
      <c r="E9" s="640" t="n"/>
      <c r="F9" s="646" t="n"/>
      <c r="G9" s="678" t="n"/>
      <c r="H9" s="647" t="n"/>
      <c r="I9" s="640" t="n"/>
      <c r="J9" s="642" t="n"/>
      <c r="K9" s="641" t="n"/>
      <c r="L9" s="798" t="n"/>
      <c r="M9" s="640" t="n"/>
      <c r="N9" s="640" t="n"/>
      <c r="O9" s="728" t="n"/>
      <c r="P9" s="640" t="n"/>
      <c r="Q9" s="640" t="n"/>
      <c r="R9" s="640" t="n"/>
      <c r="S9" s="640" t="n"/>
      <c r="T9" s="640" t="n"/>
      <c r="U9" s="640" t="n"/>
      <c r="V9" s="640" t="n"/>
      <c r="W9" s="640" t="n"/>
      <c r="X9" s="640" t="n"/>
      <c r="Z9" s="798" t="n"/>
      <c r="AA9" s="642" t="n"/>
      <c r="AB9" s="728" t="n"/>
      <c r="AC9" s="798" t="n"/>
      <c r="AD9" s="641" t="n"/>
      <c r="AE9" s="641" t="n"/>
      <c r="AF9" s="728" t="n"/>
      <c r="AG9" s="799" t="n"/>
      <c r="AH9" s="792" t="n"/>
    </row>
    <row r="10" ht="22.5" customFormat="1" customHeight="1" s="175">
      <c r="A10" s="637" t="n"/>
      <c r="B10" s="642" t="n"/>
      <c r="C10" s="640" t="n"/>
      <c r="D10" s="640" t="n"/>
      <c r="E10" s="640" t="n"/>
      <c r="F10" s="431" t="inlineStr">
        <is>
          <t>가족호텔업
Family
hotels</t>
        </is>
      </c>
      <c r="G10" s="431" t="inlineStr">
        <is>
          <t>관광호텔업
Tourist
hotels</t>
        </is>
      </c>
      <c r="H10" s="431" t="inlineStr">
        <is>
          <t>기  타
호텔업
Other hotels</t>
        </is>
      </c>
      <c r="I10" s="640" t="n"/>
      <c r="J10" s="642" t="n"/>
      <c r="K10" s="641" t="n"/>
      <c r="L10" s="798" t="n"/>
      <c r="M10" s="640" t="n"/>
      <c r="N10" s="640" t="n"/>
      <c r="O10" s="728" t="n"/>
      <c r="P10" s="640" t="n"/>
      <c r="Q10" s="640" t="n"/>
      <c r="R10" s="640" t="n"/>
      <c r="S10" s="640" t="n"/>
      <c r="T10" s="640" t="n"/>
      <c r="U10" s="640" t="n"/>
      <c r="V10" s="640" t="n"/>
      <c r="W10" s="640" t="n"/>
      <c r="X10" s="640" t="n"/>
      <c r="Z10" s="798" t="n"/>
      <c r="AA10" s="642" t="n"/>
      <c r="AB10" s="728" t="n"/>
      <c r="AC10" s="798" t="n"/>
      <c r="AD10" s="641" t="n"/>
      <c r="AE10" s="641" t="n"/>
      <c r="AF10" s="728" t="n"/>
      <c r="AG10" s="799" t="n"/>
      <c r="AH10" s="792" t="n"/>
    </row>
    <row r="11" ht="35.25" customFormat="1" customHeight="1" s="175">
      <c r="A11" s="643" t="n"/>
      <c r="B11" s="647" t="n"/>
      <c r="C11" s="645" t="n"/>
      <c r="D11" s="645" t="n"/>
      <c r="E11" s="645" t="n"/>
      <c r="F11" s="645" t="n"/>
      <c r="G11" s="645" t="n"/>
      <c r="H11" s="645" t="n"/>
      <c r="I11" s="645" t="n"/>
      <c r="J11" s="647" t="n"/>
      <c r="K11" s="648" t="n"/>
      <c r="L11" s="800" t="n"/>
      <c r="M11" s="645" t="n"/>
      <c r="N11" s="645" t="n"/>
      <c r="O11" s="733" t="n"/>
      <c r="P11" s="645" t="n"/>
      <c r="Q11" s="645" t="n"/>
      <c r="R11" s="645" t="n"/>
      <c r="S11" s="645" t="n"/>
      <c r="T11" s="645" t="n"/>
      <c r="U11" s="645" t="n"/>
      <c r="V11" s="645" t="n"/>
      <c r="W11" s="645" t="n"/>
      <c r="X11" s="645" t="n"/>
      <c r="Y11" s="678" t="n"/>
      <c r="Z11" s="800" t="n"/>
      <c r="AA11" s="647" t="n"/>
      <c r="AB11" s="733" t="n"/>
      <c r="AC11" s="800" t="n"/>
      <c r="AD11" s="646" t="n"/>
      <c r="AE11" s="646" t="n"/>
      <c r="AF11" s="733" t="n"/>
      <c r="AG11" s="801" t="n"/>
      <c r="AH11" s="802" t="n"/>
    </row>
    <row r="12" ht="21" customFormat="1" customHeight="1" s="240">
      <c r="A12" s="241" t="n">
        <v>2020</v>
      </c>
      <c r="B12" s="803" t="n">
        <v>0</v>
      </c>
      <c r="C12" s="804" t="n">
        <v>3</v>
      </c>
      <c r="D12" s="804" t="n">
        <v>5</v>
      </c>
      <c r="E12" s="804" t="n">
        <v>4</v>
      </c>
      <c r="F12" s="804" t="n">
        <v>0</v>
      </c>
      <c r="G12" s="804" t="n">
        <v>0</v>
      </c>
      <c r="H12" s="804" t="n">
        <v>1</v>
      </c>
      <c r="I12" s="804" t="n">
        <v>0</v>
      </c>
      <c r="J12" s="804" t="n">
        <v>0</v>
      </c>
      <c r="K12" s="804" t="n">
        <v>0</v>
      </c>
      <c r="L12" s="804" t="n">
        <v>13</v>
      </c>
      <c r="M12" s="804" t="n">
        <v>0</v>
      </c>
      <c r="N12" s="804" t="n">
        <v>0</v>
      </c>
      <c r="O12" s="804" t="n">
        <v>0</v>
      </c>
      <c r="P12" s="804" t="n">
        <v>0</v>
      </c>
      <c r="Q12" s="804" t="n">
        <v>0</v>
      </c>
      <c r="R12" s="804" t="n">
        <v>0</v>
      </c>
      <c r="S12" s="804" t="n">
        <v>0</v>
      </c>
      <c r="T12" s="804" t="n">
        <v>2</v>
      </c>
      <c r="U12" s="804" t="n">
        <v>0</v>
      </c>
      <c r="V12" s="804" t="n">
        <v>0</v>
      </c>
      <c r="W12" s="706" t="n">
        <v>0</v>
      </c>
      <c r="X12" s="804" t="n">
        <v>0</v>
      </c>
      <c r="Y12" s="804" t="n">
        <v>0</v>
      </c>
      <c r="Z12" s="804" t="n">
        <v>0</v>
      </c>
      <c r="AA12" s="804" t="n">
        <v>0</v>
      </c>
      <c r="AB12" s="804" t="n">
        <v>0</v>
      </c>
      <c r="AC12" s="805" t="n">
        <v>0</v>
      </c>
      <c r="AD12" s="804" t="n">
        <v>0</v>
      </c>
      <c r="AE12" s="804" t="n">
        <v>19</v>
      </c>
      <c r="AF12" s="804" t="n">
        <v>0</v>
      </c>
      <c r="AG12" s="805" t="n">
        <v>0</v>
      </c>
      <c r="AH12" s="293" t="n">
        <v>2020</v>
      </c>
    </row>
    <row r="13" ht="21" customFormat="1" customHeight="1" s="240">
      <c r="A13" s="241" t="n">
        <v>2021</v>
      </c>
      <c r="B13" s="803">
        <f>SUM(B15:B22)</f>
        <v/>
      </c>
      <c r="C13" s="804">
        <f>SUM(C15:C22)</f>
        <v/>
      </c>
      <c r="D13" s="804" t="n">
        <v>5</v>
      </c>
      <c r="E13" s="804" t="n">
        <v>4</v>
      </c>
      <c r="F13" s="804">
        <f>SUM(F15:F22)</f>
        <v/>
      </c>
      <c r="G13" s="804">
        <f>SUM(G15:G22)</f>
        <v/>
      </c>
      <c r="H13" s="804" t="n">
        <v>1</v>
      </c>
      <c r="I13" s="804">
        <f>SUM(I15:I22)</f>
        <v/>
      </c>
      <c r="J13" s="804">
        <f>SUM(J15:J22)</f>
        <v/>
      </c>
      <c r="K13" s="804">
        <f>SUM(K15:K22)</f>
        <v/>
      </c>
      <c r="L13" s="804" t="n">
        <v>16</v>
      </c>
      <c r="M13" s="804">
        <f>SUM(M15:M22)</f>
        <v/>
      </c>
      <c r="N13" s="804">
        <f>SUM(N15:N22)</f>
        <v/>
      </c>
      <c r="O13" s="804">
        <f>SUM(O15:O22)</f>
        <v/>
      </c>
      <c r="P13" s="804">
        <f>SUM(P15:P22)</f>
        <v/>
      </c>
      <c r="Q13" s="804">
        <f>SUM(Q15:Q22)</f>
        <v/>
      </c>
      <c r="R13" s="804">
        <f>SUM(R15:R22)</f>
        <v/>
      </c>
      <c r="S13" s="804">
        <f>SUM(S15:S22)</f>
        <v/>
      </c>
      <c r="T13" s="804" t="n">
        <v>2</v>
      </c>
      <c r="U13" s="804">
        <f>SUM(U15:U22)</f>
        <v/>
      </c>
      <c r="V13" s="804">
        <f>SUM(V15:V22)</f>
        <v/>
      </c>
      <c r="W13" s="804">
        <f>SUM(W15:W22)</f>
        <v/>
      </c>
      <c r="X13" s="804">
        <f>SUM(X15:X22)</f>
        <v/>
      </c>
      <c r="Y13" s="804">
        <f>SUM(Y15:Y22)</f>
        <v/>
      </c>
      <c r="Z13" s="804">
        <f>SUM(Z15:Z22)</f>
        <v/>
      </c>
      <c r="AA13" s="804">
        <f>SUM(AA15:AA22)</f>
        <v/>
      </c>
      <c r="AB13" s="804">
        <f>SUM(AB15:AB22)</f>
        <v/>
      </c>
      <c r="AC13" s="804">
        <f>SUM(AC15:AC22)</f>
        <v/>
      </c>
      <c r="AD13" s="804">
        <f>SUM(AD15:AD22)</f>
        <v/>
      </c>
      <c r="AE13" s="804" t="n">
        <v>18</v>
      </c>
      <c r="AF13" s="804">
        <f>SUM(AF15:AF22)</f>
        <v/>
      </c>
      <c r="AG13" s="805">
        <f>SUM(AG15:AG22)</f>
        <v/>
      </c>
      <c r="AH13" s="293" t="n">
        <v>2021</v>
      </c>
    </row>
    <row r="14" ht="21" customFormat="1" customHeight="1" s="240">
      <c r="A14" s="241" t="n">
        <v>2022</v>
      </c>
      <c r="B14" s="803">
        <f>SUM(B16:B23)</f>
        <v/>
      </c>
      <c r="C14" s="804">
        <f>SUM(C16:C23)</f>
        <v/>
      </c>
      <c r="D14" s="804" t="n">
        <v>2</v>
      </c>
      <c r="E14" s="804" t="n">
        <v>3</v>
      </c>
      <c r="F14" s="804">
        <f>SUM(F16:F23)</f>
        <v/>
      </c>
      <c r="G14" s="804">
        <f>SUM(G16:G23)</f>
        <v/>
      </c>
      <c r="H14" s="804" t="n">
        <v>0</v>
      </c>
      <c r="I14" s="804">
        <f>SUM(I16:I23)</f>
        <v/>
      </c>
      <c r="J14" s="804">
        <f>SUM(J16:J23)</f>
        <v/>
      </c>
      <c r="K14" s="804">
        <f>SUM(K16:K23)</f>
        <v/>
      </c>
      <c r="L14" s="804" t="n">
        <v>17</v>
      </c>
      <c r="M14" s="804">
        <f>SUM(M16:M23)</f>
        <v/>
      </c>
      <c r="N14" s="804">
        <f>SUM(N16:N23)</f>
        <v/>
      </c>
      <c r="O14" s="804">
        <f>SUM(O16:O23)</f>
        <v/>
      </c>
      <c r="P14" s="804">
        <f>SUM(P16:P23)</f>
        <v/>
      </c>
      <c r="Q14" s="804">
        <f>SUM(Q16:Q23)</f>
        <v/>
      </c>
      <c r="R14" s="804">
        <f>SUM(R16:R23)</f>
        <v/>
      </c>
      <c r="S14" s="804">
        <f>SUM(S16:S23)</f>
        <v/>
      </c>
      <c r="T14" s="804" t="n">
        <v>2</v>
      </c>
      <c r="U14" s="804">
        <f>SUM(U16:U23)</f>
        <v/>
      </c>
      <c r="V14" s="804">
        <f>SUM(V16:V23)</f>
        <v/>
      </c>
      <c r="W14" s="804">
        <f>SUM(W16:W23)</f>
        <v/>
      </c>
      <c r="X14" s="804">
        <f>SUM(X16:X23)</f>
        <v/>
      </c>
      <c r="Y14" s="804">
        <f>SUM(Y16:Y23)</f>
        <v/>
      </c>
      <c r="Z14" s="804">
        <f>SUM(Z16:Z23)</f>
        <v/>
      </c>
      <c r="AA14" s="804">
        <f>SUM(AA16:AA23)</f>
        <v/>
      </c>
      <c r="AB14" s="804">
        <f>SUM(AB16:AB23)</f>
        <v/>
      </c>
      <c r="AC14" s="804">
        <f>SUM(AC16:AC23)</f>
        <v/>
      </c>
      <c r="AD14" s="804">
        <f>SUM(AD16:AD23)</f>
        <v/>
      </c>
      <c r="AE14" s="804" t="n">
        <v>18</v>
      </c>
      <c r="AF14" s="804">
        <f>SUM(AF16:AF23)</f>
        <v/>
      </c>
      <c r="AG14" s="805">
        <f>SUM(AG16:AG23)</f>
        <v/>
      </c>
      <c r="AH14" s="293" t="n">
        <v>2022</v>
      </c>
    </row>
    <row r="15" ht="21" customFormat="1" customHeight="1" s="240">
      <c r="A15" s="241" t="n">
        <v>2023</v>
      </c>
      <c r="B15" s="803">
        <f>SUM(B17:B24)</f>
        <v/>
      </c>
      <c r="C15" s="804">
        <f>SUM(C17:C24)</f>
        <v/>
      </c>
      <c r="D15" s="804" t="n">
        <v>3</v>
      </c>
      <c r="E15" s="804" t="n">
        <v>3</v>
      </c>
      <c r="F15" s="804">
        <f>SUM(F17:F24)</f>
        <v/>
      </c>
      <c r="G15" s="804">
        <f>SUM(G17:G24)</f>
        <v/>
      </c>
      <c r="H15" s="804" t="n">
        <v>2</v>
      </c>
      <c r="I15" s="804">
        <f>SUM(I17:I24)</f>
        <v/>
      </c>
      <c r="J15" s="804">
        <f>SUM(J17:J24)</f>
        <v/>
      </c>
      <c r="K15" s="804">
        <f>SUM(K17:K24)</f>
        <v/>
      </c>
      <c r="L15" s="804" t="n">
        <v>21</v>
      </c>
      <c r="M15" s="804">
        <f>SUM(M17:M24)</f>
        <v/>
      </c>
      <c r="N15" s="804">
        <f>SUM(N17:N24)</f>
        <v/>
      </c>
      <c r="O15" s="804">
        <f>SUM(O17:O24)</f>
        <v/>
      </c>
      <c r="P15" s="804">
        <f>SUM(P17:P24)</f>
        <v/>
      </c>
      <c r="Q15" s="804">
        <f>SUM(Q17:Q24)</f>
        <v/>
      </c>
      <c r="R15" s="804">
        <f>SUM(R17:R24)</f>
        <v/>
      </c>
      <c r="S15" s="804">
        <f>SUM(S17:S24)</f>
        <v/>
      </c>
      <c r="T15" s="804" t="n">
        <v>1</v>
      </c>
      <c r="U15" s="804">
        <f>SUM(U17:U24)</f>
        <v/>
      </c>
      <c r="V15" s="804">
        <f>SUM(V17:V24)</f>
        <v/>
      </c>
      <c r="W15" s="804">
        <f>SUM(W17:W24)</f>
        <v/>
      </c>
      <c r="X15" s="804">
        <f>SUM(X17:X24)</f>
        <v/>
      </c>
      <c r="Y15" s="804">
        <f>SUM(Y17:Y24)</f>
        <v/>
      </c>
      <c r="Z15" s="804">
        <f>SUM(Z17:Z24)</f>
        <v/>
      </c>
      <c r="AA15" s="804">
        <f>SUM(AA17:AA24)</f>
        <v/>
      </c>
      <c r="AB15" s="804">
        <f>SUM(AB17:AB24)</f>
        <v/>
      </c>
      <c r="AC15" s="804">
        <f>SUM(AC17:AC24)</f>
        <v/>
      </c>
      <c r="AD15" s="804">
        <f>SUM(AD17:AD24)</f>
        <v/>
      </c>
      <c r="AE15" s="804" t="n">
        <v>18</v>
      </c>
      <c r="AF15" s="804">
        <f>SUM(AF17:AF24)</f>
        <v/>
      </c>
      <c r="AG15" s="805">
        <f>SUM(AG17:AG24)</f>
        <v/>
      </c>
      <c r="AH15" s="293" t="n">
        <v>2023</v>
      </c>
    </row>
    <row r="16" ht="21" customFormat="1" customHeight="1" s="298">
      <c r="A16" s="294" t="n">
        <v>2024</v>
      </c>
      <c r="B16" s="806">
        <f>SUM(B18:B25)</f>
        <v/>
      </c>
      <c r="C16" s="807">
        <f>SUM(C18:C25)</f>
        <v/>
      </c>
      <c r="D16" s="807">
        <f>SUM(D18:D25)</f>
        <v/>
      </c>
      <c r="E16" s="807">
        <f>SUM(E18:E25)</f>
        <v/>
      </c>
      <c r="F16" s="807">
        <f>SUM(F18:F25)</f>
        <v/>
      </c>
      <c r="G16" s="807">
        <f>SUM(G18:G25)</f>
        <v/>
      </c>
      <c r="H16" s="807">
        <f>SUM(H18:H25)</f>
        <v/>
      </c>
      <c r="I16" s="807">
        <f>SUM(I18:I25)</f>
        <v/>
      </c>
      <c r="J16" s="807">
        <f>SUM(J18:J25)</f>
        <v/>
      </c>
      <c r="K16" s="807">
        <f>SUM(K18:K25)</f>
        <v/>
      </c>
      <c r="L16" s="807">
        <f>SUM(L18:L25)</f>
        <v/>
      </c>
      <c r="M16" s="807">
        <f>SUM(M18:M25)</f>
        <v/>
      </c>
      <c r="N16" s="807">
        <f>SUM(N18:N25)</f>
        <v/>
      </c>
      <c r="O16" s="807">
        <f>SUM(O18:O25)</f>
        <v/>
      </c>
      <c r="P16" s="807">
        <f>SUM(P18:P25)</f>
        <v/>
      </c>
      <c r="Q16" s="807">
        <f>SUM(Q18:Q25)</f>
        <v/>
      </c>
      <c r="R16" s="807">
        <f>SUM(R18:R25)</f>
        <v/>
      </c>
      <c r="S16" s="807">
        <f>SUM(S18:S25)</f>
        <v/>
      </c>
      <c r="T16" s="807">
        <f>SUM(T18:T25)</f>
        <v/>
      </c>
      <c r="U16" s="807">
        <f>SUM(U18:U25)</f>
        <v/>
      </c>
      <c r="V16" s="807">
        <f>SUM(V18:V25)</f>
        <v/>
      </c>
      <c r="W16" s="807">
        <f>SUM(W18:W25)</f>
        <v/>
      </c>
      <c r="X16" s="807">
        <f>SUM(X18:X25)</f>
        <v/>
      </c>
      <c r="Y16" s="807">
        <f>SUM(Y18:Y25)</f>
        <v/>
      </c>
      <c r="Z16" s="807">
        <f>SUM(Z18:Z25)</f>
        <v/>
      </c>
      <c r="AA16" s="807">
        <f>SUM(AA18:AA25)</f>
        <v/>
      </c>
      <c r="AB16" s="807">
        <f>SUM(AB18:AB25)</f>
        <v/>
      </c>
      <c r="AC16" s="807">
        <f>SUM(AC18:AC25)</f>
        <v/>
      </c>
      <c r="AD16" s="807">
        <f>SUM(AD18:AD25)</f>
        <v/>
      </c>
      <c r="AE16" s="807">
        <f>SUM(AE18:AE25)</f>
        <v/>
      </c>
      <c r="AF16" s="807">
        <f>SUM(AF18:AF25)</f>
        <v/>
      </c>
      <c r="AG16" s="808">
        <f>SUM(AG18:AG25)</f>
        <v/>
      </c>
      <c r="AH16" s="297" t="n">
        <v>2024</v>
      </c>
    </row>
    <row r="17" ht="21" customFormat="1" customHeight="1" s="240">
      <c r="A17" s="241" t="n"/>
      <c r="B17" s="803" t="n"/>
      <c r="C17" s="804" t="n"/>
      <c r="D17" s="804" t="n"/>
      <c r="E17" s="809" t="n"/>
      <c r="F17" s="804" t="n"/>
      <c r="G17" s="804" t="n"/>
      <c r="H17" s="804" t="n"/>
      <c r="I17" s="804" t="n"/>
      <c r="J17" s="804" t="n"/>
      <c r="K17" s="804" t="n"/>
      <c r="L17" s="804" t="n"/>
      <c r="M17" s="804" t="n"/>
      <c r="N17" s="804" t="n"/>
      <c r="O17" s="804" t="n"/>
      <c r="P17" s="804" t="n"/>
      <c r="Q17" s="810" t="n"/>
      <c r="R17" s="810" t="n"/>
      <c r="S17" s="810" t="n"/>
      <c r="T17" s="810" t="n"/>
      <c r="U17" s="810" t="n"/>
      <c r="V17" s="810" t="n"/>
      <c r="W17" s="810" t="n"/>
      <c r="X17" s="810" t="n"/>
      <c r="Y17" s="810" t="n"/>
      <c r="Z17" s="810" t="n"/>
      <c r="AA17" s="810" t="n"/>
      <c r="AB17" s="810" t="n"/>
      <c r="AC17" s="810" t="n"/>
      <c r="AD17" s="810" t="n"/>
      <c r="AE17" s="810" t="n"/>
      <c r="AF17" s="810" t="n"/>
      <c r="AG17" s="810" t="n"/>
      <c r="AH17" s="301" t="n"/>
    </row>
    <row r="18" ht="21" customFormat="1" customHeight="1" s="240">
      <c r="A18" s="238" t="inlineStr">
        <is>
          <t>대가야읍</t>
        </is>
      </c>
      <c r="B18" s="811" t="n"/>
      <c r="C18" s="812" t="n"/>
      <c r="D18" s="812" t="n">
        <v>2</v>
      </c>
      <c r="E18" s="812" t="n">
        <v>3</v>
      </c>
      <c r="F18" s="812" t="n"/>
      <c r="G18" s="812" t="n"/>
      <c r="H18" s="812" t="n"/>
      <c r="I18" s="812" t="n"/>
      <c r="J18" s="812" t="n"/>
      <c r="K18" s="812" t="n"/>
      <c r="L18" s="812" t="n">
        <v>3</v>
      </c>
      <c r="M18" s="812" t="n"/>
      <c r="N18" s="812" t="n"/>
      <c r="O18" s="812" t="n"/>
      <c r="P18" s="812" t="n"/>
      <c r="Q18" s="812" t="n"/>
      <c r="R18" s="812" t="n"/>
      <c r="S18" s="812" t="n"/>
      <c r="T18" s="812" t="n"/>
      <c r="U18" s="812" t="n"/>
      <c r="V18" s="812" t="n"/>
      <c r="W18" s="812" t="n"/>
      <c r="X18" s="812" t="n"/>
      <c r="Y18" s="812" t="n"/>
      <c r="Z18" s="812" t="n"/>
      <c r="AA18" s="812" t="n"/>
      <c r="AB18" s="812" t="n"/>
      <c r="AC18" s="812" t="n"/>
      <c r="AD18" s="812" t="n"/>
      <c r="AE18" s="812" t="n"/>
      <c r="AF18" s="812" t="n"/>
      <c r="AG18" s="812" t="n"/>
      <c r="AH18" s="239" t="inlineStr">
        <is>
          <t>Daegaya-eup</t>
        </is>
      </c>
    </row>
    <row r="19" ht="21" customFormat="1" customHeight="1" s="240">
      <c r="A19" s="241" t="inlineStr">
        <is>
          <t>덕곡면</t>
        </is>
      </c>
      <c r="B19" s="811" t="n"/>
      <c r="C19" s="812" t="n"/>
      <c r="D19" s="812" t="n"/>
      <c r="E19" s="812" t="n"/>
      <c r="F19" s="812" t="n"/>
      <c r="G19" s="812" t="n"/>
      <c r="H19" s="812" t="n"/>
      <c r="I19" s="812" t="n"/>
      <c r="J19" s="812" t="n"/>
      <c r="K19" s="812" t="n"/>
      <c r="L19" s="812" t="n">
        <v>12</v>
      </c>
      <c r="M19" s="812" t="n"/>
      <c r="N19" s="812" t="n"/>
      <c r="O19" s="812" t="n"/>
      <c r="P19" s="812" t="n"/>
      <c r="Q19" s="812" t="n"/>
      <c r="R19" s="812" t="n"/>
      <c r="S19" s="812" t="n"/>
      <c r="T19" s="812" t="n">
        <v>1</v>
      </c>
      <c r="U19" s="812" t="n"/>
      <c r="V19" s="812" t="n"/>
      <c r="W19" s="812" t="n"/>
      <c r="X19" s="812" t="n"/>
      <c r="Y19" s="812" t="n"/>
      <c r="Z19" s="812" t="n"/>
      <c r="AA19" s="812" t="n"/>
      <c r="AB19" s="812" t="n"/>
      <c r="AC19" s="812" t="n"/>
      <c r="AD19" s="812" t="n"/>
      <c r="AE19" s="812" t="n">
        <v>1</v>
      </c>
      <c r="AF19" s="812" t="n"/>
      <c r="AG19" s="812" t="n"/>
      <c r="AH19" s="242" t="inlineStr">
        <is>
          <t>Deokgok-myeon</t>
        </is>
      </c>
    </row>
    <row r="20" ht="21" customFormat="1" customHeight="1" s="240">
      <c r="A20" s="241" t="inlineStr">
        <is>
          <t>운수면</t>
        </is>
      </c>
      <c r="B20" s="811" t="n"/>
      <c r="C20" s="812" t="n"/>
      <c r="D20" s="812" t="n"/>
      <c r="E20" s="812" t="n"/>
      <c r="F20" s="812" t="n"/>
      <c r="G20" s="812" t="n"/>
      <c r="H20" s="812" t="n"/>
      <c r="I20" s="812" t="n"/>
      <c r="J20" s="812" t="n"/>
      <c r="K20" s="812" t="n"/>
      <c r="L20" s="812" t="n">
        <v>2</v>
      </c>
      <c r="M20" s="812" t="n"/>
      <c r="N20" s="812" t="n"/>
      <c r="O20" s="812" t="n"/>
      <c r="P20" s="812" t="n"/>
      <c r="Q20" s="812" t="n"/>
      <c r="R20" s="812" t="n"/>
      <c r="S20" s="812" t="n"/>
      <c r="T20" s="812" t="n"/>
      <c r="U20" s="812" t="n"/>
      <c r="V20" s="812" t="n"/>
      <c r="W20" s="812" t="n"/>
      <c r="X20" s="812" t="n"/>
      <c r="Y20" s="812" t="n"/>
      <c r="Z20" s="812" t="n"/>
      <c r="AA20" s="812" t="n"/>
      <c r="AB20" s="812" t="n"/>
      <c r="AC20" s="812" t="n"/>
      <c r="AD20" s="812" t="n"/>
      <c r="AE20" s="812" t="n"/>
      <c r="AF20" s="812" t="n"/>
      <c r="AG20" s="812" t="n"/>
      <c r="AH20" s="242" t="inlineStr">
        <is>
          <t>Unsu-myeon</t>
        </is>
      </c>
    </row>
    <row r="21" ht="21" customFormat="1" customHeight="1" s="240">
      <c r="A21" s="241" t="inlineStr">
        <is>
          <t>성산면</t>
        </is>
      </c>
      <c r="B21" s="811" t="n"/>
      <c r="C21" s="812" t="n"/>
      <c r="D21" s="812" t="n"/>
      <c r="E21" s="812" t="n"/>
      <c r="F21" s="812" t="n"/>
      <c r="G21" s="812" t="n"/>
      <c r="H21" s="812" t="n"/>
      <c r="I21" s="812" t="n"/>
      <c r="J21" s="812" t="n"/>
      <c r="K21" s="812" t="n"/>
      <c r="L21" s="812" t="n"/>
      <c r="M21" s="812" t="n"/>
      <c r="N21" s="812" t="n"/>
      <c r="O21" s="812" t="n"/>
      <c r="P21" s="812" t="n"/>
      <c r="Q21" s="812" t="n"/>
      <c r="R21" s="812" t="n"/>
      <c r="S21" s="812" t="n"/>
      <c r="T21" s="812" t="n"/>
      <c r="U21" s="812" t="n"/>
      <c r="V21" s="812" t="n"/>
      <c r="W21" s="812" t="n"/>
      <c r="X21" s="812" t="n"/>
      <c r="Y21" s="812" t="n"/>
      <c r="Z21" s="812" t="n"/>
      <c r="AA21" s="812" t="n"/>
      <c r="AB21" s="812" t="n"/>
      <c r="AC21" s="812" t="n"/>
      <c r="AD21" s="812" t="n"/>
      <c r="AE21" s="812" t="n"/>
      <c r="AF21" s="812" t="n"/>
      <c r="AG21" s="812" t="n"/>
      <c r="AH21" s="242" t="inlineStr">
        <is>
          <t>Seongsan-myeon</t>
        </is>
      </c>
    </row>
    <row r="22" ht="21" customFormat="1" customHeight="1" s="240">
      <c r="A22" s="241" t="inlineStr">
        <is>
          <t>다산면</t>
        </is>
      </c>
      <c r="B22" s="811" t="n"/>
      <c r="C22" s="812" t="n"/>
      <c r="D22" s="812" t="n"/>
      <c r="E22" s="812" t="n"/>
      <c r="F22" s="812" t="n"/>
      <c r="G22" s="812" t="n"/>
      <c r="H22" s="812" t="n"/>
      <c r="I22" s="812" t="n"/>
      <c r="J22" s="812" t="n"/>
      <c r="K22" s="812" t="n"/>
      <c r="L22" s="812" t="n"/>
      <c r="M22" s="812" t="n"/>
      <c r="N22" s="812" t="n"/>
      <c r="O22" s="812" t="n"/>
      <c r="P22" s="812" t="n"/>
      <c r="Q22" s="812" t="n"/>
      <c r="R22" s="812" t="n"/>
      <c r="S22" s="812" t="n"/>
      <c r="T22" s="812" t="n"/>
      <c r="U22" s="812" t="n"/>
      <c r="V22" s="812" t="n"/>
      <c r="W22" s="812" t="n"/>
      <c r="X22" s="812" t="n"/>
      <c r="Y22" s="812" t="n"/>
      <c r="Z22" s="812" t="n"/>
      <c r="AA22" s="812" t="n"/>
      <c r="AB22" s="812" t="n"/>
      <c r="AC22" s="812" t="n"/>
      <c r="AD22" s="812" t="n"/>
      <c r="AE22" s="812" t="n"/>
      <c r="AF22" s="812" t="n"/>
      <c r="AG22" s="812" t="n"/>
      <c r="AH22" s="242" t="inlineStr">
        <is>
          <t>Dasan-myeon</t>
        </is>
      </c>
    </row>
    <row r="23" ht="21" customFormat="1" customHeight="1" s="240">
      <c r="A23" s="241" t="inlineStr">
        <is>
          <t>개진면</t>
        </is>
      </c>
      <c r="B23" s="811" t="n"/>
      <c r="C23" s="812" t="n"/>
      <c r="D23" s="812" t="n"/>
      <c r="E23" s="812" t="n"/>
      <c r="F23" s="812" t="n"/>
      <c r="G23" s="812" t="n"/>
      <c r="H23" s="812" t="n"/>
      <c r="I23" s="812" t="n"/>
      <c r="J23" s="812" t="n"/>
      <c r="K23" s="812" t="n"/>
      <c r="L23" s="812" t="n"/>
      <c r="M23" s="812" t="n"/>
      <c r="N23" s="812" t="n"/>
      <c r="O23" s="812" t="n"/>
      <c r="P23" s="812" t="n"/>
      <c r="Q23" s="812" t="n"/>
      <c r="R23" s="812" t="n"/>
      <c r="S23" s="812" t="n"/>
      <c r="T23" s="812" t="n"/>
      <c r="U23" s="812" t="n"/>
      <c r="V23" s="812" t="n"/>
      <c r="W23" s="812" t="n"/>
      <c r="X23" s="812" t="n"/>
      <c r="Y23" s="812" t="n"/>
      <c r="Z23" s="812" t="n"/>
      <c r="AA23" s="812" t="n"/>
      <c r="AB23" s="812" t="n"/>
      <c r="AC23" s="812" t="n"/>
      <c r="AD23" s="812" t="n"/>
      <c r="AE23" s="812" t="n"/>
      <c r="AF23" s="812" t="n"/>
      <c r="AG23" s="812" t="n"/>
      <c r="AH23" s="242" t="inlineStr">
        <is>
          <t>Gaejin-myeon</t>
        </is>
      </c>
    </row>
    <row r="24" ht="21" customFormat="1" customHeight="1" s="240">
      <c r="A24" s="241" t="inlineStr">
        <is>
          <t>우곡면</t>
        </is>
      </c>
      <c r="B24" s="811" t="n"/>
      <c r="C24" s="812" t="n"/>
      <c r="D24" s="812" t="n"/>
      <c r="E24" s="812" t="n"/>
      <c r="F24" s="812" t="n"/>
      <c r="G24" s="812" t="n"/>
      <c r="H24" s="812" t="n"/>
      <c r="I24" s="812" t="n"/>
      <c r="J24" s="812" t="n"/>
      <c r="K24" s="812" t="n"/>
      <c r="L24" s="812" t="n">
        <v>1</v>
      </c>
      <c r="M24" s="812" t="n"/>
      <c r="N24" s="812" t="n"/>
      <c r="O24" s="812" t="n"/>
      <c r="P24" s="812" t="n"/>
      <c r="Q24" s="812" t="n"/>
      <c r="R24" s="812" t="n"/>
      <c r="S24" s="812" t="n"/>
      <c r="T24" s="812" t="n"/>
      <c r="U24" s="812" t="n"/>
      <c r="V24" s="812" t="n"/>
      <c r="W24" s="812" t="n"/>
      <c r="X24" s="812" t="n"/>
      <c r="Y24" s="812" t="n"/>
      <c r="Z24" s="812" t="n"/>
      <c r="AA24" s="812" t="n"/>
      <c r="AB24" s="812" t="n"/>
      <c r="AC24" s="812" t="n"/>
      <c r="AD24" s="812" t="n"/>
      <c r="AE24" s="812" t="n"/>
      <c r="AF24" s="812" t="n"/>
      <c r="AG24" s="812" t="n"/>
      <c r="AH24" s="242" t="inlineStr">
        <is>
          <t>Ugok-myeon</t>
        </is>
      </c>
    </row>
    <row r="25" ht="21" customFormat="1" customHeight="1" s="240" thickBot="1">
      <c r="A25" s="243" t="inlineStr">
        <is>
          <t>쌍림면</t>
        </is>
      </c>
      <c r="B25" s="813" t="n"/>
      <c r="C25" s="812" t="n"/>
      <c r="D25" s="812" t="n"/>
      <c r="E25" s="812" t="n"/>
      <c r="F25" s="812" t="n"/>
      <c r="G25" s="812" t="n"/>
      <c r="H25" s="812" t="n"/>
      <c r="I25" s="812" t="n"/>
      <c r="J25" s="812" t="n"/>
      <c r="K25" s="812" t="n"/>
      <c r="L25" s="812" t="n">
        <v>3</v>
      </c>
      <c r="M25" s="812" t="n"/>
      <c r="N25" s="812" t="n"/>
      <c r="O25" s="814" t="n"/>
      <c r="P25" s="814" t="n"/>
      <c r="Q25" s="814" t="n"/>
      <c r="R25" s="814" t="n"/>
      <c r="S25" s="814" t="n"/>
      <c r="T25" s="814" t="n"/>
      <c r="U25" s="814" t="n"/>
      <c r="V25" s="814" t="n"/>
      <c r="W25" s="814" t="n"/>
      <c r="X25" s="814" t="n"/>
      <c r="Y25" s="814" t="n"/>
      <c r="Z25" s="814" t="n"/>
      <c r="AA25" s="814" t="n"/>
      <c r="AB25" s="814" t="n"/>
      <c r="AC25" s="814" t="n"/>
      <c r="AD25" s="814" t="n"/>
      <c r="AE25" s="814" t="n">
        <v>16</v>
      </c>
      <c r="AF25" s="814" t="n"/>
      <c r="AG25" s="815" t="n"/>
      <c r="AH25" s="244" t="inlineStr">
        <is>
          <t>Ssangnim-myeon</t>
        </is>
      </c>
    </row>
    <row r="26" ht="15" customFormat="1" customHeight="1" s="195">
      <c r="A26" s="182" t="inlineStr">
        <is>
          <t>자료 : 관광진흥과, 2014년부터 외국인관광도시 민박업 추가, 2016년부터 관광극장유흥업 추가</t>
        </is>
      </c>
      <c r="B26" s="182" t="n"/>
      <c r="C26" s="182" t="n"/>
      <c r="D26" s="182" t="n"/>
      <c r="E26" s="182" t="n"/>
      <c r="F26" s="182" t="n"/>
      <c r="G26" s="182" t="n"/>
      <c r="H26" s="182" t="n"/>
      <c r="I26" s="182" t="n"/>
      <c r="J26" s="182" t="n"/>
      <c r="K26" s="182" t="n"/>
      <c r="L26" s="182" t="n"/>
      <c r="M26" s="182" t="n"/>
      <c r="N26" s="182" t="n"/>
      <c r="O26" s="182" t="n"/>
      <c r="P26" s="190" t="n"/>
      <c r="Q26" s="190" t="n"/>
      <c r="R26" s="190" t="n"/>
      <c r="S26" s="190" t="n"/>
      <c r="T26" s="190" t="n"/>
      <c r="U26" s="190" t="n"/>
      <c r="V26" s="190" t="n"/>
      <c r="W26" s="190" t="n"/>
      <c r="X26" s="190" t="n"/>
      <c r="Y26" s="190" t="n"/>
      <c r="Z26" s="190" t="n"/>
      <c r="AA26" s="190" t="n"/>
      <c r="AB26" s="190" t="n"/>
      <c r="AC26" s="190" t="n"/>
      <c r="AD26" s="190" t="n"/>
      <c r="AE26" s="190" t="n"/>
      <c r="AF26" s="190" t="n"/>
      <c r="AG26" s="190" t="n"/>
      <c r="AH26" s="190" t="n"/>
    </row>
    <row r="27" ht="15" customFormat="1" customHeight="1" s="195">
      <c r="A27" s="190" t="inlineStr">
        <is>
          <t>주) 2018년 자료부터 야영장업은 2015년 관광진흥법 시행령 개정에 따라 2015년 조사대상으로 포함</t>
        </is>
      </c>
      <c r="B27" s="190" t="n"/>
      <c r="C27" s="190" t="n"/>
      <c r="D27" s="190" t="n"/>
      <c r="E27" s="190" t="n"/>
      <c r="F27" s="190" t="n"/>
      <c r="G27" s="190" t="n"/>
      <c r="H27" s="190" t="n"/>
      <c r="I27" s="190" t="n"/>
      <c r="J27" s="190" t="n"/>
      <c r="K27" s="190" t="n"/>
      <c r="L27" s="190" t="n"/>
      <c r="M27" s="190" t="n"/>
      <c r="N27" s="190" t="n"/>
      <c r="O27" s="190" t="n"/>
      <c r="P27" s="190" t="n"/>
      <c r="Q27" s="190" t="n"/>
      <c r="R27" s="190" t="n"/>
      <c r="S27" s="190" t="n"/>
      <c r="T27" s="190" t="n"/>
      <c r="U27" s="190" t="n"/>
      <c r="V27" s="190" t="n"/>
      <c r="W27" s="190" t="n"/>
      <c r="X27" s="190" t="n"/>
      <c r="Y27" s="190" t="n"/>
      <c r="Z27" s="190" t="n"/>
      <c r="AA27" s="190" t="n"/>
      <c r="AB27" s="190" t="n"/>
      <c r="AC27" s="190" t="n"/>
      <c r="AD27" s="190" t="n"/>
      <c r="AE27" s="190" t="n"/>
      <c r="AF27" s="190" t="n"/>
      <c r="AG27" s="190" t="n"/>
      <c r="AH27" s="190" t="n"/>
    </row>
    <row r="28" ht="15" customFormat="1" customHeight="1" s="195">
      <c r="A28" s="190" t="inlineStr">
        <is>
          <t xml:space="preserve">   외국인관광도시민박업은 2016년 관광진흥법 개정에 따라 관광객이용시설업으로 재분류</t>
        </is>
      </c>
      <c r="B28" s="190" t="n"/>
      <c r="C28" s="190" t="n"/>
      <c r="D28" s="190" t="n"/>
      <c r="E28" s="190" t="n"/>
      <c r="F28" s="190" t="n"/>
      <c r="G28" s="190" t="n"/>
      <c r="H28" s="190" t="n"/>
      <c r="I28" s="190" t="n"/>
      <c r="J28" s="190" t="n"/>
      <c r="K28" s="190" t="n"/>
      <c r="L28" s="190" t="n"/>
      <c r="M28" s="190" t="n"/>
      <c r="N28" s="190" t="n"/>
      <c r="O28" s="190" t="n"/>
      <c r="P28" s="190" t="n"/>
      <c r="Q28" s="190" t="n"/>
      <c r="R28" s="190" t="n"/>
      <c r="S28" s="190" t="n"/>
      <c r="T28" s="190" t="n"/>
      <c r="U28" s="190" t="n"/>
      <c r="V28" s="190" t="n"/>
      <c r="W28" s="190" t="n"/>
      <c r="X28" s="190" t="n"/>
      <c r="Y28" s="190" t="n"/>
      <c r="Z28" s="190" t="n"/>
      <c r="AA28" s="190" t="n"/>
      <c r="AB28" s="190" t="n"/>
      <c r="AC28" s="190" t="n"/>
      <c r="AD28" s="190" t="n"/>
      <c r="AE28" s="190" t="n"/>
      <c r="AF28" s="190" t="n"/>
      <c r="AG28" s="190" t="n"/>
      <c r="AH28" s="190" t="n"/>
    </row>
    <row r="29" ht="15" customFormat="1" customHeight="1" s="195">
      <c r="A29" s="186" t="inlineStr">
        <is>
          <t xml:space="preserve">   관광편의시설업 중 관광펜션업은 2003년 관광진흥법규 개정에 따라 2003년부터 대상업종으로 추가</t>
        </is>
      </c>
      <c r="B29" s="190" t="n"/>
      <c r="C29" s="190" t="n"/>
      <c r="D29" s="190" t="n"/>
      <c r="E29" s="190" t="n"/>
      <c r="F29" s="190" t="n"/>
      <c r="G29" s="190" t="n"/>
      <c r="H29" s="190" t="n"/>
      <c r="I29" s="190" t="n"/>
      <c r="J29" s="190" t="n"/>
      <c r="K29" s="190" t="n"/>
      <c r="L29" s="190" t="n"/>
      <c r="M29" s="190" t="n"/>
      <c r="N29" s="190" t="n"/>
      <c r="O29" s="190" t="n"/>
      <c r="P29" s="190" t="n"/>
      <c r="Q29" s="190" t="n"/>
      <c r="R29" s="190" t="n"/>
      <c r="S29" s="190" t="n"/>
      <c r="T29" s="190" t="n"/>
      <c r="U29" s="190" t="n"/>
      <c r="V29" s="190" t="n"/>
      <c r="W29" s="190" t="n"/>
      <c r="X29" s="190" t="n"/>
      <c r="Y29" s="190" t="n"/>
      <c r="Z29" s="190" t="n"/>
      <c r="AA29" s="190" t="n"/>
      <c r="AB29" s="190" t="n"/>
      <c r="AC29" s="190" t="n"/>
      <c r="AD29" s="190" t="n"/>
      <c r="AE29" s="190" t="n"/>
      <c r="AF29" s="190" t="n"/>
      <c r="AG29" s="190" t="n"/>
      <c r="AH29" s="190" t="n"/>
    </row>
    <row r="30" ht="15" customFormat="1" customHeight="1" s="195">
      <c r="A30" s="186" t="inlineStr">
        <is>
          <t xml:space="preserve">   관광편의시설업 중 관광지원서비스업은 2019년 관광진흥법규 개정에 따라 2019년부터 대상업종으로 추가</t>
        </is>
      </c>
      <c r="B30" s="190" t="n"/>
      <c r="C30" s="190" t="n"/>
      <c r="D30" s="190" t="n"/>
      <c r="E30" s="190" t="n"/>
      <c r="F30" s="190" t="n"/>
      <c r="G30" s="190" t="n"/>
      <c r="H30" s="190" t="n"/>
      <c r="I30" s="190" t="n"/>
      <c r="J30" s="190" t="n"/>
      <c r="K30" s="190" t="n"/>
      <c r="L30" s="190" t="n"/>
      <c r="M30" s="190" t="n"/>
      <c r="N30" s="190" t="n"/>
      <c r="O30" s="190" t="n"/>
      <c r="P30" s="190" t="n"/>
      <c r="Q30" s="190" t="n"/>
      <c r="R30" s="190" t="n"/>
      <c r="S30" s="190" t="n"/>
      <c r="T30" s="190" t="n"/>
      <c r="U30" s="190" t="n"/>
      <c r="V30" s="190" t="n"/>
      <c r="W30" s="190" t="n"/>
      <c r="X30" s="190" t="n"/>
      <c r="Y30" s="190" t="n"/>
      <c r="Z30" s="190" t="n"/>
      <c r="AA30" s="190" t="n"/>
      <c r="AB30" s="190" t="n"/>
      <c r="AC30" s="190" t="n"/>
      <c r="AD30" s="190" t="n"/>
      <c r="AE30" s="190" t="n"/>
      <c r="AF30" s="190" t="n"/>
      <c r="AG30" s="190" t="n"/>
      <c r="AH30" s="190" t="n"/>
    </row>
    <row r="31">
      <c r="A31" s="187" t="n"/>
      <c r="B31" s="191" t="n"/>
      <c r="C31" s="191" t="n"/>
      <c r="D31" s="191" t="n"/>
      <c r="E31" s="191" t="n"/>
      <c r="F31" s="191" t="n"/>
      <c r="G31" s="191" t="n"/>
      <c r="H31" s="191" t="n"/>
      <c r="I31" s="191" t="n"/>
      <c r="J31" s="191" t="n"/>
      <c r="K31" s="191" t="n"/>
      <c r="L31" s="191" t="n"/>
      <c r="M31" s="191" t="n"/>
      <c r="N31" s="191" t="n"/>
      <c r="O31" s="191" t="n"/>
      <c r="P31" s="191" t="n"/>
      <c r="Q31" s="191" t="n"/>
      <c r="R31" s="191" t="n"/>
      <c r="S31" s="191" t="n"/>
      <c r="T31" s="191" t="n"/>
      <c r="U31" s="191" t="n"/>
      <c r="V31" s="191" t="n"/>
      <c r="W31" s="191" t="n"/>
      <c r="X31" s="191" t="n"/>
      <c r="Y31" s="191" t="n"/>
      <c r="Z31" s="190" t="n"/>
      <c r="AA31" s="190" t="n"/>
      <c r="AB31" s="190" t="n"/>
      <c r="AC31" s="190" t="n"/>
      <c r="AD31" s="190" t="n"/>
      <c r="AE31" s="190" t="n"/>
      <c r="AF31" s="190" t="n"/>
      <c r="AG31" s="190" t="n"/>
      <c r="AH31" s="191" t="n"/>
    </row>
  </sheetData>
  <mergeCells count="44">
    <mergeCell ref="F6:I7"/>
    <mergeCell ref="A3:AH3"/>
    <mergeCell ref="AD8:AD11"/>
    <mergeCell ref="E8:E11"/>
    <mergeCell ref="V8:V11"/>
    <mergeCell ref="X8:X11"/>
    <mergeCell ref="J6:J7"/>
    <mergeCell ref="G10:G11"/>
    <mergeCell ref="A4:AH4"/>
    <mergeCell ref="Q8:Q11"/>
    <mergeCell ref="AC8:AC11"/>
    <mergeCell ref="S8:S11"/>
    <mergeCell ref="B8:B11"/>
    <mergeCell ref="AE8:AE11"/>
    <mergeCell ref="L8:L11"/>
    <mergeCell ref="N8:N11"/>
    <mergeCell ref="A6:A11"/>
    <mergeCell ref="R6:R11"/>
    <mergeCell ref="P8:P11"/>
    <mergeCell ref="B6:E7"/>
    <mergeCell ref="Z8:Z11"/>
    <mergeCell ref="AB8:AB11"/>
    <mergeCell ref="T8:T11"/>
    <mergeCell ref="V6:AG7"/>
    <mergeCell ref="AF8:AF11"/>
    <mergeCell ref="C8:C11"/>
    <mergeCell ref="U8:U11"/>
    <mergeCell ref="K6:O7"/>
    <mergeCell ref="K8:K11"/>
    <mergeCell ref="AH6:AH11"/>
    <mergeCell ref="F8:H9"/>
    <mergeCell ref="I8:I11"/>
    <mergeCell ref="M8:M11"/>
    <mergeCell ref="S6:U7"/>
    <mergeCell ref="O8:O11"/>
    <mergeCell ref="D8:D11"/>
    <mergeCell ref="AG8:AG11"/>
    <mergeCell ref="W8:W11"/>
    <mergeCell ref="Y8:Y11"/>
    <mergeCell ref="P6:Q7"/>
    <mergeCell ref="AA8:AA11"/>
    <mergeCell ref="J8:J11"/>
    <mergeCell ref="F10:F11"/>
    <mergeCell ref="H10:H11"/>
  </mergeCells>
  <pageMargins left="0.7480314960629921" right="0.7480314960629921" top="0.984251968503937" bottom="0.984251968503937" header="0.5118110236220472" footer="0.5118110236220472"/>
  <pageSetup orientation="portrait" paperSize="9" scale="24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L64"/>
  <sheetViews>
    <sheetView showGridLines="0" view="pageBreakPreview" topLeftCell="A7" zoomScaleNormal="100" zoomScaleSheetLayoutView="100" workbookViewId="0">
      <selection activeCell="A10" sqref="A10:IV27"/>
    </sheetView>
  </sheetViews>
  <sheetFormatPr baseColWidth="8" defaultRowHeight="12"/>
  <cols>
    <col width="11" customWidth="1" style="110" min="1" max="1"/>
    <col width="10.33203125" customWidth="1" style="110" min="2" max="2"/>
    <col width="10.44140625" customWidth="1" style="110" min="3" max="3"/>
    <col width="11.77734375" customWidth="1" style="110" min="4" max="5"/>
    <col width="12.33203125" customWidth="1" style="110" min="6" max="6"/>
    <col width="8.88671875" customWidth="1" style="110" min="7" max="16384"/>
  </cols>
  <sheetData>
    <row r="1" ht="15" customFormat="1" customHeight="1" s="89">
      <c r="A1" s="89" t="inlineStr">
        <is>
          <t>ⅩⅠ. 교통, 관광</t>
        </is>
      </c>
      <c r="B1" s="89" t="n"/>
      <c r="F1" s="441" t="inlineStr">
        <is>
          <t>ⅩⅠ. Transportation, Tourism and Information Telecommunications</t>
        </is>
      </c>
    </row>
    <row r="2" ht="15" customFormat="1" customHeight="1" s="89">
      <c r="A2" s="89" t="n"/>
      <c r="B2" s="89" t="n"/>
      <c r="F2" s="441" t="n"/>
    </row>
    <row r="3" ht="24.95" customFormat="1" customHeight="1" s="172">
      <c r="A3" s="424" t="inlineStr">
        <is>
          <t>8. 주요 관광지 방문객수</t>
        </is>
      </c>
    </row>
    <row r="4" ht="24.95" customFormat="1" customHeight="1" s="172">
      <c r="A4" s="558" t="inlineStr">
        <is>
          <t>8. Number of Visitors to Major Attractions</t>
        </is>
      </c>
      <c r="B4" s="694" t="n"/>
      <c r="C4" s="694" t="n"/>
      <c r="D4" s="694" t="n"/>
      <c r="E4" s="694" t="n"/>
      <c r="F4" s="694" t="n"/>
    </row>
    <row r="5" ht="15" customFormat="1" customHeight="1" s="110" thickBot="1">
      <c r="A5" s="499" t="inlineStr">
        <is>
          <t>단위 : 명</t>
        </is>
      </c>
      <c r="B5" s="499" t="n"/>
      <c r="C5" s="499" t="n"/>
      <c r="D5" s="499" t="n"/>
      <c r="E5" s="149" t="n"/>
      <c r="F5" s="149" t="inlineStr">
        <is>
          <t xml:space="preserve"> Unit : person</t>
        </is>
      </c>
    </row>
    <row r="6" ht="16.5" customFormat="1" customHeight="1" s="110">
      <c r="A6" s="386" t="inlineStr">
        <is>
          <t>연별 및 월별
Year &amp; Month</t>
        </is>
      </c>
      <c r="B6" s="816" t="inlineStr">
        <is>
          <t>집계 관광지수
no. of touris attractions</t>
        </is>
      </c>
      <c r="C6" s="563" t="inlineStr">
        <is>
          <t>방문객수 Visitors</t>
        </is>
      </c>
      <c r="D6" s="633" t="n"/>
      <c r="E6" s="633" t="n"/>
      <c r="F6" s="633" t="n"/>
    </row>
    <row r="7" ht="16.5" customFormat="1" customHeight="1" s="110">
      <c r="A7" s="637" t="n"/>
      <c r="B7" s="639" t="n"/>
      <c r="C7" s="501" t="inlineStr">
        <is>
          <t>유료 관광지 Paid tourist attractions</t>
        </is>
      </c>
      <c r="D7" s="793" t="n"/>
      <c r="E7" s="699" t="n"/>
      <c r="F7" s="588" t="inlineStr">
        <is>
          <t>무료 관광지
Free tourist 
attractions</t>
        </is>
      </c>
    </row>
    <row r="8" ht="16.5" customFormat="1" customHeight="1" s="110">
      <c r="A8" s="637" t="n"/>
      <c r="B8" s="639" t="n"/>
      <c r="C8" s="578" t="n"/>
      <c r="D8" s="431" t="inlineStr">
        <is>
          <t>내 국 인
Domestic</t>
        </is>
      </c>
      <c r="E8" s="431" t="inlineStr">
        <is>
          <t>외 국 인
Foreign</t>
        </is>
      </c>
      <c r="F8" s="641" t="n"/>
    </row>
    <row r="9" ht="16.5" customFormat="1" customHeight="1" s="110">
      <c r="A9" s="643" t="n"/>
      <c r="B9" s="683" t="n"/>
      <c r="C9" s="579" t="n"/>
      <c r="D9" s="645" t="n"/>
      <c r="E9" s="645" t="n"/>
      <c r="F9" s="648" t="n"/>
    </row>
    <row r="10" ht="27" customFormat="1" customHeight="1" s="89">
      <c r="A10" s="245" t="n">
        <v>2020</v>
      </c>
      <c r="B10" s="817" t="n">
        <v>24</v>
      </c>
      <c r="C10" s="818" t="n">
        <v>347990</v>
      </c>
      <c r="D10" s="818" t="n">
        <v>347675</v>
      </c>
      <c r="E10" s="818" t="n">
        <v>315</v>
      </c>
      <c r="F10" s="818" t="n">
        <v>128039</v>
      </c>
      <c r="G10" s="207" t="n"/>
      <c r="H10" s="207" t="n"/>
      <c r="I10" s="207" t="n"/>
      <c r="J10" s="207" t="n"/>
      <c r="K10" s="207" t="n"/>
      <c r="L10" s="207" t="n"/>
    </row>
    <row r="11" ht="27" customFormat="1" customHeight="1" s="89">
      <c r="A11" s="245" t="n">
        <v>2021</v>
      </c>
      <c r="B11" s="817" t="n">
        <v>24</v>
      </c>
      <c r="C11" s="818" t="n">
        <v>480537</v>
      </c>
      <c r="D11" s="818" t="n">
        <v>480137</v>
      </c>
      <c r="E11" s="818" t="n">
        <v>400</v>
      </c>
      <c r="F11" s="818" t="n">
        <v>41575</v>
      </c>
      <c r="G11" s="207" t="n"/>
      <c r="H11" s="207" t="n"/>
      <c r="I11" s="207" t="n"/>
      <c r="J11" s="207" t="n"/>
      <c r="K11" s="207" t="n"/>
      <c r="L11" s="207" t="n"/>
    </row>
    <row r="12" ht="27" customFormat="1" customHeight="1" s="89">
      <c r="A12" s="245" t="n">
        <v>2022</v>
      </c>
      <c r="B12" s="817" t="n">
        <v>15</v>
      </c>
      <c r="C12" s="818" t="n">
        <v>353579</v>
      </c>
      <c r="D12" s="818" t="n">
        <v>353186</v>
      </c>
      <c r="E12" s="818" t="n">
        <v>393</v>
      </c>
      <c r="F12" s="818" t="n">
        <v>352281</v>
      </c>
      <c r="G12" s="207" t="n"/>
      <c r="H12" s="207" t="n"/>
      <c r="I12" s="207" t="n"/>
      <c r="J12" s="207" t="n"/>
      <c r="K12" s="207" t="n"/>
      <c r="L12" s="207" t="n"/>
    </row>
    <row r="13" ht="27" customFormat="1" customHeight="1" s="89">
      <c r="A13" s="245" t="n">
        <v>2023</v>
      </c>
      <c r="B13" s="817" t="n">
        <v>15</v>
      </c>
      <c r="C13" s="818" t="n">
        <v>401901</v>
      </c>
      <c r="D13" s="818" t="n">
        <v>401640</v>
      </c>
      <c r="E13" s="818" t="n">
        <v>261</v>
      </c>
      <c r="F13" s="818" t="n">
        <v>221390</v>
      </c>
      <c r="G13" s="207" t="n"/>
      <c r="H13" s="207" t="n"/>
      <c r="I13" s="207" t="n"/>
      <c r="J13" s="207" t="n"/>
      <c r="K13" s="207" t="n"/>
      <c r="L13" s="207" t="n"/>
    </row>
    <row r="14" ht="27" customFormat="1" customHeight="1" s="89">
      <c r="A14" s="250" t="n">
        <v>2024</v>
      </c>
      <c r="B14" s="819" t="n">
        <v>19</v>
      </c>
      <c r="C14" s="820" t="n">
        <v>252609</v>
      </c>
      <c r="D14" s="820" t="n">
        <v>252226</v>
      </c>
      <c r="E14" s="820" t="n">
        <v>383</v>
      </c>
      <c r="F14" s="820" t="n">
        <v>575469</v>
      </c>
      <c r="G14" s="207" t="n"/>
      <c r="H14" s="207" t="n"/>
      <c r="I14" s="207" t="n"/>
      <c r="J14" s="207" t="n"/>
      <c r="K14" s="207" t="n"/>
      <c r="L14" s="207" t="n"/>
    </row>
    <row r="15" ht="27" customFormat="1" customHeight="1" s="89">
      <c r="A15" s="303" t="n"/>
      <c r="B15" s="202" t="n"/>
      <c r="C15" s="820" t="n"/>
      <c r="D15" s="655" t="n"/>
      <c r="E15" s="655" t="n"/>
      <c r="F15" s="655" t="n"/>
      <c r="G15" s="207" t="n"/>
      <c r="H15" s="207" t="n"/>
      <c r="I15" s="207" t="n"/>
      <c r="J15" s="207" t="n"/>
      <c r="K15" s="207" t="n"/>
      <c r="L15" s="207" t="n"/>
    </row>
    <row r="16" ht="27" customFormat="1" customHeight="1" s="89">
      <c r="A16" s="245" t="inlineStr">
        <is>
          <t>1 월</t>
        </is>
      </c>
      <c r="B16" s="821" t="n">
        <v>19</v>
      </c>
      <c r="C16" s="818">
        <f>SUM(D16:F16)</f>
        <v/>
      </c>
      <c r="D16" s="822" t="n">
        <v>8965</v>
      </c>
      <c r="E16" s="822" t="n">
        <v>204</v>
      </c>
      <c r="F16" s="822" t="n">
        <v>27096</v>
      </c>
      <c r="G16" s="823" t="n"/>
      <c r="H16" s="824" t="n"/>
      <c r="I16" s="824" t="n"/>
      <c r="J16" s="204" t="n"/>
      <c r="K16" s="824" t="n"/>
      <c r="L16" s="824" t="n"/>
    </row>
    <row r="17" ht="27" customFormat="1" customHeight="1" s="89">
      <c r="A17" s="245" t="inlineStr">
        <is>
          <t>2 월</t>
        </is>
      </c>
      <c r="B17" s="821" t="n">
        <v>19</v>
      </c>
      <c r="C17" s="818">
        <f>SUM(D17:F17)</f>
        <v/>
      </c>
      <c r="D17" s="822" t="n">
        <v>13298</v>
      </c>
      <c r="E17" s="822" t="n">
        <v>0</v>
      </c>
      <c r="F17" s="822" t="n">
        <v>28068</v>
      </c>
      <c r="G17" s="823" t="n"/>
      <c r="H17" s="824" t="n"/>
      <c r="I17" s="824" t="n"/>
      <c r="J17" s="204" t="n"/>
      <c r="K17" s="824" t="n"/>
      <c r="L17" s="824" t="n"/>
    </row>
    <row r="18" ht="27" customFormat="1" customHeight="1" s="89">
      <c r="A18" s="245" t="inlineStr">
        <is>
          <t>3 월</t>
        </is>
      </c>
      <c r="B18" s="821" t="n">
        <v>19</v>
      </c>
      <c r="C18" s="818">
        <f>SUM(D18:F18)</f>
        <v/>
      </c>
      <c r="D18" s="822" t="n">
        <v>22275</v>
      </c>
      <c r="E18" s="822" t="n">
        <v>20</v>
      </c>
      <c r="F18" s="822" t="n">
        <v>84278</v>
      </c>
      <c r="G18" s="823" t="n"/>
      <c r="H18" s="824" t="n"/>
      <c r="I18" s="824" t="n"/>
      <c r="J18" s="204" t="n"/>
      <c r="K18" s="824" t="n"/>
      <c r="L18" s="824" t="n"/>
    </row>
    <row r="19" ht="27" customFormat="1" customHeight="1" s="89">
      <c r="A19" s="245" t="inlineStr">
        <is>
          <t>4 월</t>
        </is>
      </c>
      <c r="B19" s="821" t="n">
        <v>19</v>
      </c>
      <c r="C19" s="818">
        <f>SUM(D19:F19)</f>
        <v/>
      </c>
      <c r="D19" s="822" t="n">
        <v>26124</v>
      </c>
      <c r="E19" s="822" t="n">
        <v>15</v>
      </c>
      <c r="F19" s="822" t="n">
        <v>64649</v>
      </c>
      <c r="G19" s="823" t="n"/>
      <c r="H19" s="824" t="n"/>
      <c r="I19" s="824" t="n"/>
      <c r="J19" s="204" t="n"/>
      <c r="K19" s="824" t="n"/>
      <c r="L19" s="824" t="n"/>
    </row>
    <row r="20" ht="27" customFormat="1" customHeight="1" s="89">
      <c r="A20" s="245" t="inlineStr">
        <is>
          <t>5 월</t>
        </is>
      </c>
      <c r="B20" s="821" t="n">
        <v>19</v>
      </c>
      <c r="C20" s="818">
        <f>SUM(D20:F20)</f>
        <v/>
      </c>
      <c r="D20" s="822" t="n">
        <v>30496</v>
      </c>
      <c r="E20" s="822" t="n">
        <v>45</v>
      </c>
      <c r="F20" s="822" t="n">
        <v>60727</v>
      </c>
      <c r="G20" s="823" t="n"/>
      <c r="H20" s="824" t="n"/>
      <c r="I20" s="824" t="n"/>
      <c r="J20" s="204" t="n"/>
      <c r="K20" s="824" t="n"/>
      <c r="L20" s="824" t="n"/>
    </row>
    <row r="21" ht="27" customFormat="1" customHeight="1" s="89">
      <c r="A21" s="245" t="inlineStr">
        <is>
          <t>6 월</t>
        </is>
      </c>
      <c r="B21" s="821" t="n">
        <v>19</v>
      </c>
      <c r="C21" s="818">
        <f>SUM(D21:F21)</f>
        <v/>
      </c>
      <c r="D21" s="822" t="n">
        <v>23582</v>
      </c>
      <c r="E21" s="822" t="inlineStr">
        <is>
          <t>-</t>
        </is>
      </c>
      <c r="F21" s="822" t="n">
        <v>44987</v>
      </c>
      <c r="G21" s="823" t="n"/>
      <c r="H21" s="824" t="n"/>
      <c r="I21" s="824" t="n"/>
      <c r="J21" s="204" t="n"/>
      <c r="K21" s="824" t="n"/>
      <c r="L21" s="824" t="n"/>
    </row>
    <row r="22" ht="27" customFormat="1" customHeight="1" s="89">
      <c r="A22" s="245" t="inlineStr">
        <is>
          <t>7 월</t>
        </is>
      </c>
      <c r="B22" s="821" t="n">
        <v>19</v>
      </c>
      <c r="C22" s="818">
        <f>SUM(D22:F22)</f>
        <v/>
      </c>
      <c r="D22" s="822" t="n">
        <v>19380</v>
      </c>
      <c r="E22" s="822" t="n">
        <v>10</v>
      </c>
      <c r="F22" s="822" t="n">
        <v>29231</v>
      </c>
      <c r="G22" s="823" t="n"/>
      <c r="H22" s="824" t="n"/>
      <c r="I22" s="824" t="n"/>
      <c r="J22" s="204" t="n"/>
      <c r="K22" s="824" t="n"/>
      <c r="L22" s="824" t="n"/>
    </row>
    <row r="23" ht="27" customFormat="1" customHeight="1" s="89">
      <c r="A23" s="245" t="inlineStr">
        <is>
          <t>8 월</t>
        </is>
      </c>
      <c r="B23" s="821" t="n">
        <v>19</v>
      </c>
      <c r="C23" s="818">
        <f>SUM(D23:F23)</f>
        <v/>
      </c>
      <c r="D23" s="822" t="n">
        <v>23890</v>
      </c>
      <c r="E23" s="822" t="n">
        <v>9</v>
      </c>
      <c r="F23" s="822" t="n">
        <v>38046</v>
      </c>
      <c r="G23" s="823" t="n"/>
      <c r="H23" s="824" t="n"/>
      <c r="I23" s="824" t="n"/>
      <c r="J23" s="204" t="n"/>
      <c r="K23" s="824" t="n"/>
      <c r="L23" s="824" t="n"/>
    </row>
    <row r="24" ht="27" customFormat="1" customHeight="1" s="89">
      <c r="A24" s="245" t="inlineStr">
        <is>
          <t>9 월</t>
        </is>
      </c>
      <c r="B24" s="821" t="n">
        <v>19</v>
      </c>
      <c r="C24" s="818">
        <f>SUM(D24:F24)</f>
        <v/>
      </c>
      <c r="D24" s="822" t="n">
        <v>19940</v>
      </c>
      <c r="E24" s="822" t="n">
        <v>0</v>
      </c>
      <c r="F24" s="822" t="n">
        <v>45924</v>
      </c>
      <c r="G24" s="823" t="n"/>
      <c r="H24" s="824" t="n"/>
      <c r="I24" s="824" t="n"/>
      <c r="J24" s="204" t="n"/>
      <c r="K24" s="824" t="n"/>
      <c r="L24" s="824" t="n"/>
    </row>
    <row r="25" ht="27" customFormat="1" customHeight="1" s="89">
      <c r="A25" s="245" t="inlineStr">
        <is>
          <t>10 월</t>
        </is>
      </c>
      <c r="B25" s="821" t="n">
        <v>19</v>
      </c>
      <c r="C25" s="818">
        <f>SUM(D25:F25)</f>
        <v/>
      </c>
      <c r="D25" s="822" t="n">
        <v>29170</v>
      </c>
      <c r="E25" s="822" t="n">
        <v>20</v>
      </c>
      <c r="F25" s="822" t="n">
        <v>77323</v>
      </c>
      <c r="G25" s="823" t="n"/>
      <c r="H25" s="824" t="n"/>
      <c r="I25" s="824" t="n"/>
      <c r="J25" s="204" t="n"/>
      <c r="K25" s="824" t="n"/>
      <c r="L25" s="824" t="n"/>
    </row>
    <row r="26" ht="27" customFormat="1" customHeight="1" s="89">
      <c r="A26" s="245" t="inlineStr">
        <is>
          <t>11 월</t>
        </is>
      </c>
      <c r="B26" s="821" t="n">
        <v>19</v>
      </c>
      <c r="C26" s="818">
        <f>SUM(D26:F26)</f>
        <v/>
      </c>
      <c r="D26" s="822" t="n">
        <v>21747</v>
      </c>
      <c r="E26" s="822" t="n">
        <v>60</v>
      </c>
      <c r="F26" s="822" t="n">
        <v>45700</v>
      </c>
      <c r="G26" s="823" t="n"/>
      <c r="H26" s="824" t="n"/>
      <c r="I26" s="824" t="n"/>
      <c r="J26" s="204" t="n"/>
      <c r="K26" s="824" t="n"/>
      <c r="L26" s="824" t="n"/>
    </row>
    <row r="27" ht="27" customFormat="1" customHeight="1" s="89" thickBot="1">
      <c r="A27" s="249" t="inlineStr">
        <is>
          <t>12 월</t>
        </is>
      </c>
      <c r="B27" s="821" t="n">
        <v>19</v>
      </c>
      <c r="C27" s="818">
        <f>SUM(D27:F27)</f>
        <v/>
      </c>
      <c r="D27" s="822" t="n">
        <v>13359</v>
      </c>
      <c r="E27" s="822" t="inlineStr">
        <is>
          <t>-</t>
        </is>
      </c>
      <c r="F27" s="822" t="n">
        <v>29440</v>
      </c>
    </row>
    <row r="28" ht="15" customFormat="1" customHeight="1" s="89">
      <c r="A28" s="385" t="inlineStr">
        <is>
          <t>자료 : 관광진흥과, 2014년 부터 양식 항목추가(숙박업) 2015양식변경(숙박업제외)</t>
        </is>
      </c>
      <c r="B28" s="635" t="n"/>
      <c r="C28" s="635" t="n"/>
      <c r="D28" s="635" t="n"/>
      <c r="E28" s="635" t="n"/>
      <c r="F28" s="635" t="n"/>
    </row>
    <row r="29" ht="15" customFormat="1" customHeight="1" s="89">
      <c r="A29" s="572" t="inlineStr">
        <is>
          <t>주 : 주요 관광지만을 대상으로 방문객수를 중복 집계하였기에 실제 방문객수와 차이가 있을 수 있음.</t>
        </is>
      </c>
      <c r="B29" s="207" t="n"/>
      <c r="C29" s="89" t="n"/>
      <c r="D29" s="89" t="n"/>
      <c r="E29" s="89" t="n"/>
      <c r="F29" s="89" t="n"/>
    </row>
    <row r="30" ht="15" customFormat="1" customHeight="1" s="89">
      <c r="A30" s="89" t="inlineStr">
        <is>
          <t>※ 『국적별 외국인 방문객』, 『입국목적별 방문객』, 『입국경로별 방문객』,</t>
        </is>
      </c>
      <c r="B30" s="207" t="n"/>
    </row>
    <row r="31" ht="15" customFormat="1" customHeight="1" s="89">
      <c r="A31" s="572" t="inlineStr">
        <is>
          <t xml:space="preserve">  『교통수단 및 여행형태별 방문객』은 해당자료가 없으므로 수록하지 않음.</t>
        </is>
      </c>
      <c r="B31" s="207" t="n"/>
    </row>
    <row r="32" ht="11.25" customFormat="1" customHeight="1" s="89">
      <c r="A32" s="207" t="n"/>
      <c r="B32" s="207" t="n"/>
    </row>
    <row r="33" ht="11.25" customFormat="1" customHeight="1" s="89">
      <c r="A33" s="207" t="n"/>
      <c r="B33" s="207" t="n"/>
    </row>
    <row r="34" ht="11.25" customFormat="1" customHeight="1" s="89">
      <c r="A34" s="207" t="n"/>
      <c r="B34" s="207" t="n"/>
    </row>
    <row r="35" ht="11.25" customFormat="1" customHeight="1" s="89">
      <c r="A35" s="207" t="n"/>
      <c r="B35" s="207" t="n"/>
    </row>
    <row r="36" ht="11.25" customFormat="1" customHeight="1" s="89">
      <c r="A36" s="207" t="n"/>
      <c r="B36" s="207" t="n"/>
    </row>
    <row r="37" ht="11.25" customFormat="1" customHeight="1" s="89">
      <c r="A37" s="207" t="n"/>
      <c r="B37" s="207" t="n"/>
    </row>
    <row r="38" ht="11.25" customFormat="1" customHeight="1" s="89">
      <c r="A38" s="207" t="n"/>
      <c r="B38" s="207" t="n"/>
    </row>
    <row r="39" ht="11.25" customFormat="1" customHeight="1" s="89">
      <c r="A39" s="207" t="n"/>
      <c r="B39" s="207" t="n"/>
    </row>
    <row r="40" ht="11.25" customFormat="1" customHeight="1" s="89">
      <c r="A40" s="89" t="n"/>
      <c r="B40" s="89" t="n"/>
    </row>
    <row r="41" ht="11.25" customFormat="1" customHeight="1" s="89">
      <c r="A41" s="89" t="n"/>
      <c r="B41" s="89" t="n"/>
    </row>
    <row r="42" ht="11.25" customFormat="1" customHeight="1" s="89">
      <c r="A42" s="89" t="n"/>
      <c r="B42" s="89" t="n"/>
    </row>
    <row r="43" ht="11.25" customFormat="1" customHeight="1" s="89">
      <c r="A43" s="89" t="n"/>
      <c r="B43" s="89" t="n"/>
    </row>
    <row r="44" ht="11.25" customFormat="1" customHeight="1" s="89">
      <c r="A44" s="89" t="n"/>
      <c r="B44" s="89" t="n"/>
    </row>
    <row r="45" ht="11.25" customFormat="1" customHeight="1" s="89">
      <c r="A45" s="89" t="n"/>
      <c r="B45" s="89" t="n"/>
    </row>
    <row r="46" ht="11.25" customFormat="1" customHeight="1" s="89">
      <c r="A46" s="89" t="n"/>
      <c r="B46" s="89" t="n"/>
    </row>
    <row r="47" ht="11.25" customFormat="1" customHeight="1" s="89">
      <c r="A47" s="89" t="n"/>
      <c r="B47" s="89" t="n"/>
    </row>
    <row r="48" ht="11.25" customFormat="1" customHeight="1" s="89">
      <c r="A48" s="89" t="n"/>
      <c r="B48" s="89" t="n"/>
    </row>
    <row r="49" ht="11.25" customFormat="1" customHeight="1" s="89">
      <c r="A49" s="89" t="n"/>
      <c r="B49" s="89" t="n"/>
    </row>
    <row r="50" ht="11.25" customFormat="1" customHeight="1" s="89">
      <c r="A50" s="89" t="n"/>
      <c r="B50" s="89" t="n"/>
    </row>
    <row r="51" ht="11.25" customFormat="1" customHeight="1" s="89">
      <c r="A51" s="89" t="n"/>
      <c r="B51" s="89" t="n"/>
    </row>
    <row r="52" ht="11.25" customFormat="1" customHeight="1" s="89">
      <c r="A52" s="89" t="n"/>
      <c r="B52" s="89" t="n"/>
    </row>
    <row r="53" ht="11.25" customFormat="1" customHeight="1" s="89">
      <c r="A53" s="89" t="n"/>
      <c r="B53" s="89" t="n"/>
    </row>
    <row r="54" ht="11.25" customFormat="1" customHeight="1" s="89">
      <c r="A54" s="89" t="n"/>
      <c r="B54" s="89" t="n"/>
    </row>
    <row r="55" ht="11.25" customFormat="1" customHeight="1" s="89">
      <c r="A55" s="89" t="n"/>
      <c r="B55" s="89" t="n"/>
    </row>
    <row r="56" ht="11.25" customFormat="1" customHeight="1" s="89">
      <c r="A56" s="89" t="n"/>
      <c r="B56" s="89" t="n"/>
    </row>
    <row r="57" ht="11.25" customFormat="1" customHeight="1" s="89">
      <c r="A57" s="89" t="n"/>
      <c r="B57" s="89" t="n"/>
    </row>
    <row r="58" ht="11.25" customFormat="1" customHeight="1" s="89">
      <c r="A58" s="89" t="n"/>
      <c r="B58" s="89" t="n"/>
    </row>
    <row r="59" ht="11.25" customFormat="1" customHeight="1" s="89">
      <c r="A59" s="89" t="n"/>
      <c r="B59" s="89" t="n"/>
    </row>
    <row r="60" ht="11.25" customFormat="1" customHeight="1" s="89">
      <c r="A60" s="89" t="n"/>
      <c r="B60" s="89" t="n"/>
    </row>
    <row r="61" ht="11.25" customFormat="1" customHeight="1" s="89">
      <c r="A61" s="89" t="n"/>
      <c r="B61" s="89" t="n"/>
    </row>
    <row r="62" ht="11.25" customFormat="1" customHeight="1" s="89">
      <c r="A62" s="89" t="n"/>
      <c r="B62" s="89" t="n"/>
    </row>
    <row r="63" ht="11.25" customFormat="1" customHeight="1" s="89">
      <c r="A63" s="89" t="n"/>
      <c r="B63" s="89" t="n"/>
    </row>
    <row r="64" ht="11.25" customFormat="1" customHeight="1" s="89">
      <c r="A64" s="89" t="n"/>
      <c r="B64" s="89" t="n"/>
    </row>
  </sheetData>
  <mergeCells count="10">
    <mergeCell ref="A28:F28"/>
    <mergeCell ref="E8:E9"/>
    <mergeCell ref="F7:F9"/>
    <mergeCell ref="A6:A9"/>
    <mergeCell ref="C6:F6"/>
    <mergeCell ref="B6:B9"/>
    <mergeCell ref="D8:D9"/>
    <mergeCell ref="A4:F4"/>
    <mergeCell ref="A3:F3"/>
    <mergeCell ref="C7:E7"/>
  </mergeCells>
  <pageMargins left="0.7480314960629921" right="0.9" top="0.984251968503937" bottom="0.86" header="0.5118110236220472" footer="0.5118110236220472"/>
  <pageSetup orientation="portrait" paperSize="9" scale="77"/>
  <colBreaks count="1" manualBreakCount="1">
    <brk id="6" min="0" max="30" man="1"/>
  </colBreaks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I30"/>
  <sheetViews>
    <sheetView showGridLines="0" view="pageBreakPreview" topLeftCell="A7" zoomScale="90" zoomScaleNormal="100" zoomScaleSheetLayoutView="90" workbookViewId="0">
      <selection activeCell="L19" sqref="L19"/>
    </sheetView>
  </sheetViews>
  <sheetFormatPr baseColWidth="8" defaultRowHeight="12"/>
  <cols>
    <col width="5.77734375" customWidth="1" style="64" min="1" max="2"/>
    <col width="15.77734375" customWidth="1" style="64" min="3" max="3"/>
    <col width="9.77734375" customWidth="1" style="64" min="4" max="5"/>
    <col width="9.77734375" customWidth="1" style="64" min="6" max="6"/>
    <col width="9.77734375" customWidth="1" style="64" min="7" max="8"/>
    <col width="16.77734375" customWidth="1" style="64" min="9" max="9"/>
    <col width="8.88671875" customWidth="1" style="64" min="10" max="16384"/>
  </cols>
  <sheetData>
    <row r="1" ht="15" customFormat="1" customHeight="1" s="39">
      <c r="A1" s="39" t="inlineStr">
        <is>
          <t>ⅩⅠ. 교통, 관광</t>
        </is>
      </c>
      <c r="B1" s="39" t="n"/>
      <c r="C1" s="39" t="n"/>
      <c r="D1" s="39" t="n"/>
      <c r="E1" s="39" t="n"/>
      <c r="H1" s="40" t="inlineStr">
        <is>
          <t>ⅩⅠ. Transportation, Tourism and Information Telecommunications</t>
        </is>
      </c>
      <c r="I1" s="39" t="n"/>
    </row>
    <row r="2" ht="15" customFormat="1" customHeight="1" s="39">
      <c r="A2" s="39" t="n"/>
      <c r="B2" s="39" t="n"/>
      <c r="C2" s="39" t="n"/>
      <c r="D2" s="39" t="n"/>
      <c r="E2" s="39" t="n"/>
      <c r="H2" s="40" t="n"/>
      <c r="I2" s="39" t="n"/>
    </row>
    <row r="3" ht="24.95" customFormat="1" customHeight="1" s="64">
      <c r="A3" s="424" t="inlineStr">
        <is>
          <t>9. 지정(법정) 관광지 현황 및 방문객수</t>
        </is>
      </c>
      <c r="I3" s="64" t="n"/>
    </row>
    <row r="4" ht="24.95" customFormat="1" customHeight="1" s="64">
      <c r="A4" s="574" t="inlineStr">
        <is>
          <t>9. Designated (Statutory) Tourist Destination Status and Number of Visitors</t>
        </is>
      </c>
      <c r="I4" s="64" t="n"/>
    </row>
    <row r="5" ht="15" customFormat="1" customHeight="1" s="64" thickBot="1">
      <c r="A5" s="43" t="inlineStr">
        <is>
          <t>단위 : ㎢, 명</t>
        </is>
      </c>
      <c r="B5" s="43" t="n"/>
      <c r="C5" s="43" t="n"/>
      <c r="D5" s="43" t="n"/>
      <c r="E5" s="43" t="n"/>
      <c r="F5" s="43" t="n"/>
      <c r="G5" s="43" t="n"/>
      <c r="H5" s="44" t="inlineStr">
        <is>
          <t xml:space="preserve"> Unit : ㎢, person</t>
        </is>
      </c>
      <c r="I5" s="64" t="n"/>
    </row>
    <row r="6" ht="28.5" customFormat="1" customHeight="1" s="110">
      <c r="A6" s="825" t="inlineStr">
        <is>
          <t>연별 
관광지별</t>
        </is>
      </c>
      <c r="B6" s="791" t="n"/>
      <c r="C6" s="826" t="inlineStr">
        <is>
          <t>위치
Location</t>
        </is>
      </c>
      <c r="D6" s="827" t="inlineStr">
        <is>
          <t>지정일자
Date of designation</t>
        </is>
      </c>
      <c r="E6" s="828" t="inlineStr">
        <is>
          <t xml:space="preserve">조성면적
Area </t>
        </is>
      </c>
      <c r="F6" s="381" t="inlineStr">
        <is>
          <t>방문객수 Tourists</t>
        </is>
      </c>
      <c r="G6" s="635" t="n"/>
      <c r="H6" s="635" t="n"/>
      <c r="I6" s="110" t="n"/>
    </row>
    <row r="7" ht="18" customFormat="1" customHeight="1" s="110">
      <c r="B7" s="637" t="n"/>
      <c r="C7" s="639" t="n"/>
      <c r="E7" s="641" t="n"/>
      <c r="F7" s="49" t="n"/>
      <c r="G7" s="431" t="inlineStr">
        <is>
          <t>내 국 인
Domestic</t>
        </is>
      </c>
      <c r="H7" s="429" t="inlineStr">
        <is>
          <t>외 국 인
Foreign</t>
        </is>
      </c>
      <c r="I7" s="110" t="n"/>
    </row>
    <row r="8" ht="18" customFormat="1" customHeight="1" s="110">
      <c r="B8" s="637" t="n"/>
      <c r="C8" s="639" t="n"/>
      <c r="E8" s="641" t="n"/>
      <c r="F8" s="49" t="n"/>
      <c r="G8" s="640" t="n"/>
      <c r="H8" s="641" t="n"/>
      <c r="I8" s="110" t="n"/>
    </row>
    <row r="9" ht="18" customFormat="1" customHeight="1" s="110">
      <c r="A9" s="829" t="n"/>
      <c r="B9" s="830" t="n"/>
      <c r="C9" s="683" t="n"/>
      <c r="D9" s="829" t="n"/>
      <c r="E9" s="648" t="n"/>
      <c r="F9" s="51" t="n"/>
      <c r="G9" s="645" t="n"/>
      <c r="H9" s="646" t="n"/>
      <c r="I9" s="110" t="n"/>
    </row>
    <row r="10" ht="43.5" customFormat="1" customHeight="1" s="89">
      <c r="A10" s="312" t="n">
        <v>2020</v>
      </c>
      <c r="B10" s="245" t="inlineStr">
        <is>
          <t>고령</t>
        </is>
      </c>
      <c r="C10" s="251" t="inlineStr">
        <is>
          <t>대가야읍 지산리 471-1</t>
        </is>
      </c>
      <c r="D10" s="578" t="inlineStr">
        <is>
          <t>2011.8.18</t>
        </is>
      </c>
      <c r="E10" s="578" t="n">
        <v>146</v>
      </c>
      <c r="F10" s="831" t="n">
        <v>82300</v>
      </c>
      <c r="G10" s="832" t="n">
        <v>82300</v>
      </c>
      <c r="H10" s="832" t="n">
        <v>0</v>
      </c>
    </row>
    <row r="11" ht="43.5" customFormat="1" customHeight="1" s="89">
      <c r="A11" s="312" t="n"/>
      <c r="B11" s="245" t="inlineStr">
        <is>
          <t>우곡</t>
        </is>
      </c>
      <c r="C11" s="251" t="inlineStr">
        <is>
          <t>우곡면 예곡리 97</t>
        </is>
      </c>
      <c r="D11" s="578" t="inlineStr">
        <is>
          <t>2017.11.9</t>
        </is>
      </c>
      <c r="E11" s="578" t="n">
        <v>37</v>
      </c>
      <c r="F11" s="831" t="n">
        <v>2556</v>
      </c>
      <c r="G11" s="831" t="n">
        <v>2556</v>
      </c>
      <c r="H11" s="831" t="n">
        <v>0</v>
      </c>
    </row>
    <row r="12" ht="43.5" customFormat="1" customHeight="1" s="89">
      <c r="A12" s="312" t="n">
        <v>2021</v>
      </c>
      <c r="B12" s="245" t="inlineStr">
        <is>
          <t>고령</t>
        </is>
      </c>
      <c r="C12" s="251" t="inlineStr">
        <is>
          <t>대가야읍 지산리 471-1</t>
        </is>
      </c>
      <c r="D12" s="578" t="inlineStr">
        <is>
          <t>2011.8.18</t>
        </is>
      </c>
      <c r="E12" s="578" t="n">
        <v>146</v>
      </c>
      <c r="F12" s="831">
        <f>SUM(G12:H12)</f>
        <v/>
      </c>
      <c r="G12" s="831" t="n">
        <v>131646</v>
      </c>
      <c r="H12" s="831" t="n">
        <v>0</v>
      </c>
    </row>
    <row r="13" ht="43.5" customFormat="1" customHeight="1" s="89">
      <c r="A13" s="312" t="n"/>
      <c r="B13" s="245" t="inlineStr">
        <is>
          <t>우곡</t>
        </is>
      </c>
      <c r="C13" s="251" t="inlineStr">
        <is>
          <t>우곡면 예곡리 97</t>
        </is>
      </c>
      <c r="D13" s="578" t="inlineStr">
        <is>
          <t>2017.11.9</t>
        </is>
      </c>
      <c r="E13" s="578" t="n">
        <v>37</v>
      </c>
      <c r="F13" s="831">
        <f>SUM(G13:H13)</f>
        <v/>
      </c>
      <c r="G13" s="831" t="n">
        <v>6314</v>
      </c>
      <c r="H13" s="831" t="n">
        <v>0</v>
      </c>
    </row>
    <row r="14" ht="43.5" customFormat="1" customHeight="1" s="204">
      <c r="A14" s="573" t="n">
        <v>2022</v>
      </c>
      <c r="B14" s="311" t="inlineStr">
        <is>
          <t>고령</t>
        </is>
      </c>
      <c r="C14" s="313" t="inlineStr">
        <is>
          <t>대가야읍 지산리 471-1</t>
        </is>
      </c>
      <c r="D14" s="578" t="inlineStr">
        <is>
          <t>2011.8.18</t>
        </is>
      </c>
      <c r="E14" s="578" t="n">
        <v>146</v>
      </c>
      <c r="F14" s="831">
        <f>SUM(G14:H14)</f>
        <v/>
      </c>
      <c r="G14" s="833" t="n">
        <v>158229</v>
      </c>
      <c r="H14" s="833" t="inlineStr">
        <is>
          <t>-</t>
        </is>
      </c>
    </row>
    <row r="15" ht="45.75" customFormat="1" customHeight="1" s="204">
      <c r="A15" s="573" t="n"/>
      <c r="B15" s="311" t="inlineStr">
        <is>
          <t>우곡</t>
        </is>
      </c>
      <c r="C15" s="313" t="inlineStr">
        <is>
          <t>우곡면 예곡리 97</t>
        </is>
      </c>
      <c r="D15" s="578" t="inlineStr">
        <is>
          <t>2017.11.9</t>
        </is>
      </c>
      <c r="E15" s="578" t="n">
        <v>37</v>
      </c>
      <c r="F15" s="831">
        <f>SUM(G15:H15)</f>
        <v/>
      </c>
      <c r="G15" s="833" t="n">
        <v>8926</v>
      </c>
      <c r="H15" s="833" t="inlineStr">
        <is>
          <t>-</t>
        </is>
      </c>
    </row>
    <row r="16" ht="43.5" customFormat="1" customHeight="1" s="204">
      <c r="A16" s="573" t="n">
        <v>2023</v>
      </c>
      <c r="B16" s="311" t="inlineStr">
        <is>
          <t>고령</t>
        </is>
      </c>
      <c r="C16" s="313" t="inlineStr">
        <is>
          <t>대가야읍 지산리 471-1</t>
        </is>
      </c>
      <c r="D16" s="578" t="inlineStr">
        <is>
          <t>2011.8.18</t>
        </is>
      </c>
      <c r="E16" s="578" t="n">
        <v>146</v>
      </c>
      <c r="F16" s="831">
        <f>SUM(G16:H16)</f>
        <v/>
      </c>
      <c r="G16" s="833" t="n">
        <v>152676</v>
      </c>
      <c r="H16" s="833" t="inlineStr">
        <is>
          <t>-</t>
        </is>
      </c>
    </row>
    <row r="17" ht="45.75" customFormat="1" customHeight="1" s="204">
      <c r="A17" s="834" t="n"/>
      <c r="B17" s="311" t="inlineStr">
        <is>
          <t>우곡</t>
        </is>
      </c>
      <c r="C17" s="313" t="inlineStr">
        <is>
          <t>우곡면 예곡리 97</t>
        </is>
      </c>
      <c r="D17" s="578" t="inlineStr">
        <is>
          <t>2017.11.9</t>
        </is>
      </c>
      <c r="E17" s="578" t="n">
        <v>37</v>
      </c>
      <c r="F17" s="831">
        <f>SUM(G17:H17)</f>
        <v/>
      </c>
      <c r="G17" s="833" t="n">
        <v>0</v>
      </c>
      <c r="H17" s="833" t="inlineStr">
        <is>
          <t>-</t>
        </is>
      </c>
    </row>
    <row r="18" ht="43.5" customFormat="1" customHeight="1" s="89">
      <c r="A18" s="571" t="n">
        <v>2024</v>
      </c>
      <c r="B18" s="250" t="inlineStr">
        <is>
          <t>고령</t>
        </is>
      </c>
      <c r="C18" s="251" t="inlineStr">
        <is>
          <t>대가야읍 지산리 471-1</t>
        </is>
      </c>
      <c r="D18" s="578" t="inlineStr">
        <is>
          <t>2011.8.18</t>
        </is>
      </c>
      <c r="E18" s="253" t="n">
        <v>146</v>
      </c>
      <c r="F18" s="835">
        <f>SUM(G18:H18)</f>
        <v/>
      </c>
      <c r="G18" s="836" t="n">
        <v>150059</v>
      </c>
      <c r="H18" s="836" t="inlineStr">
        <is>
          <t>-</t>
        </is>
      </c>
    </row>
    <row r="19" ht="45.75" customFormat="1" customHeight="1" s="89" thickBot="1">
      <c r="A19" s="837" t="n"/>
      <c r="B19" s="254" t="inlineStr">
        <is>
          <t>우곡</t>
        </is>
      </c>
      <c r="C19" s="255" t="inlineStr">
        <is>
          <t>우곡면 예곡리 97</t>
        </is>
      </c>
      <c r="D19" s="55" t="inlineStr">
        <is>
          <t>2017.11.9</t>
        </is>
      </c>
      <c r="E19" s="56" t="n">
        <v>37</v>
      </c>
      <c r="F19" s="838">
        <f>SUM(G19:H19)</f>
        <v/>
      </c>
      <c r="G19" s="839" t="n">
        <v>0</v>
      </c>
      <c r="H19" s="839" t="inlineStr">
        <is>
          <t>-</t>
        </is>
      </c>
    </row>
    <row r="20" ht="15" customFormat="1" customHeight="1" s="89">
      <c r="A20" s="89" t="inlineStr">
        <is>
          <t>※ 『관광지별 관람인원 및 관람료 수입』은 해당자료가 없으므로 수록하지 않음.</t>
        </is>
      </c>
      <c r="B20" s="208" t="n"/>
      <c r="C20" s="572" t="n"/>
      <c r="D20" s="572" t="n"/>
      <c r="E20" s="572" t="n"/>
      <c r="F20" s="89" t="n"/>
      <c r="I20" s="89" t="n"/>
    </row>
    <row r="21" ht="15" customFormat="1" customHeight="1" s="89">
      <c r="A21" s="572" t="inlineStr">
        <is>
          <t>자료 : 관광진흥과, 문화유산과</t>
        </is>
      </c>
      <c r="I21" s="89" t="n"/>
    </row>
    <row r="22">
      <c r="A22" s="61" t="n"/>
      <c r="B22" s="61" t="n"/>
      <c r="C22" s="61" t="n"/>
      <c r="D22" s="61" t="n"/>
      <c r="E22" s="61" t="n"/>
    </row>
    <row r="23">
      <c r="A23" s="61" t="n"/>
      <c r="B23" s="61" t="n"/>
      <c r="C23" s="61" t="n"/>
      <c r="D23" s="61" t="n"/>
      <c r="E23" s="61" t="n"/>
    </row>
    <row r="24">
      <c r="A24" s="61" t="n"/>
      <c r="B24" s="61" t="n"/>
      <c r="C24" s="61" t="n"/>
      <c r="D24" s="61" t="n"/>
      <c r="E24" s="61" t="n"/>
    </row>
    <row r="25">
      <c r="A25" s="61" t="n"/>
      <c r="B25" s="61" t="n"/>
      <c r="C25" s="61" t="n"/>
      <c r="D25" s="61" t="n"/>
      <c r="E25" s="61" t="n"/>
    </row>
    <row r="26">
      <c r="A26" s="61" t="n"/>
      <c r="B26" s="61" t="n"/>
      <c r="C26" s="61" t="n"/>
      <c r="D26" s="61" t="n"/>
      <c r="E26" s="61" t="n"/>
    </row>
    <row r="27">
      <c r="A27" s="61" t="n"/>
      <c r="B27" s="61" t="n"/>
      <c r="C27" s="61" t="n"/>
      <c r="D27" s="61" t="n"/>
      <c r="E27" s="61" t="n"/>
    </row>
    <row r="28">
      <c r="A28" s="61" t="n"/>
      <c r="B28" s="61" t="n"/>
      <c r="C28" s="61" t="n"/>
      <c r="D28" s="61" t="n"/>
      <c r="E28" s="61" t="n"/>
    </row>
    <row r="29">
      <c r="A29" s="61" t="n"/>
      <c r="B29" s="61" t="n"/>
      <c r="C29" s="61" t="n"/>
      <c r="D29" s="61" t="n"/>
      <c r="E29" s="61" t="n"/>
    </row>
    <row r="30">
      <c r="A30" s="61" t="n"/>
      <c r="B30" s="61" t="n"/>
      <c r="C30" s="61" t="n"/>
      <c r="D30" s="61" t="n"/>
      <c r="E30" s="61" t="n"/>
    </row>
  </sheetData>
  <mergeCells count="12">
    <mergeCell ref="A4:H4"/>
    <mergeCell ref="A3:H3"/>
    <mergeCell ref="A21:H21"/>
    <mergeCell ref="F6:H6"/>
    <mergeCell ref="G7:G9"/>
    <mergeCell ref="A6:B9"/>
    <mergeCell ref="H7:H9"/>
    <mergeCell ref="D6:D9"/>
    <mergeCell ref="E6:E9"/>
    <mergeCell ref="A16:A17"/>
    <mergeCell ref="A18:A19"/>
    <mergeCell ref="C6:C9"/>
  </mergeCells>
  <pageMargins left="0.7480314960629921" right="0.65" top="0.984251968503937" bottom="0.86" header="0.5118110236220472" footer="0.5118110236220472"/>
  <pageSetup orientation="portrait" paperSize="9" scale="99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AL79"/>
  <sheetViews>
    <sheetView showGridLines="0" view="pageBreakPreview" zoomScale="70" zoomScaleNormal="100" zoomScaleSheetLayoutView="70" workbookViewId="0">
      <selection activeCell="V32" sqref="V32"/>
    </sheetView>
  </sheetViews>
  <sheetFormatPr baseColWidth="8" defaultColWidth="8" defaultRowHeight="14.25"/>
  <cols>
    <col width="5.77734375" customWidth="1" style="32" min="1" max="1"/>
    <col width="7.21875" customWidth="1" style="32" min="2" max="8"/>
    <col width="7.21875" customWidth="1" style="840" min="9" max="10"/>
    <col width="7.5546875" customWidth="1" style="840" min="11" max="11"/>
    <col width="5.77734375" customWidth="1" style="32" min="12" max="12"/>
    <col width="7.6640625" customWidth="1" style="32" min="13" max="14"/>
    <col width="8.77734375" customWidth="1" style="32" min="15" max="19"/>
    <col width="10.33203125" customWidth="1" style="32" min="20" max="20"/>
    <col width="8" customWidth="1" style="32" min="21" max="24"/>
    <col width="8" customWidth="1" style="32" min="25" max="25"/>
    <col width="8" customWidth="1" style="32" min="26" max="16384"/>
  </cols>
  <sheetData>
    <row r="1" ht="15" customFormat="1" customHeight="1" s="35">
      <c r="A1" s="35" t="inlineStr">
        <is>
          <t>ⅩⅠ. 교통, 관광</t>
        </is>
      </c>
      <c r="K1" s="35" t="n"/>
      <c r="M1" s="35" t="n"/>
      <c r="W1" s="35" t="n"/>
      <c r="Y1" s="35" t="n"/>
      <c r="AK1" s="217" t="inlineStr">
        <is>
          <t>ⅩⅠ. Transportation, Tourism and Information Telecommunications</t>
        </is>
      </c>
      <c r="AL1" s="217" t="inlineStr">
        <is>
          <t>ⅩⅠ. Transportation, Tourism and Information Telecommunications</t>
        </is>
      </c>
    </row>
    <row r="2" ht="15" customFormat="1" customHeight="1" s="35">
      <c r="A2" s="35" t="n"/>
      <c r="K2" s="35" t="n"/>
      <c r="M2" s="35" t="n"/>
      <c r="W2" s="35" t="n"/>
      <c r="Y2" s="35" t="n"/>
      <c r="AK2" s="217" t="n"/>
      <c r="AL2" s="35" t="n"/>
    </row>
    <row r="3" ht="24.95" customFormat="1" customHeight="1" s="624">
      <c r="A3" s="624" t="inlineStr">
        <is>
          <t>10. 관광숙박업 등록현황</t>
        </is>
      </c>
    </row>
    <row r="4" ht="24.95" customFormat="1" customHeight="1" s="624">
      <c r="A4" s="624" t="inlineStr">
        <is>
          <t>10. Registered Tourist Hotel</t>
        </is>
      </c>
    </row>
    <row r="5" ht="15" customFormat="1" customHeight="1" s="37" thickBot="1">
      <c r="A5" s="591" t="inlineStr">
        <is>
          <t>단위 : 개, %</t>
        </is>
      </c>
      <c r="B5" s="841" t="n"/>
      <c r="AK5" s="217" t="n"/>
      <c r="AL5" s="217" t="inlineStr">
        <is>
          <t>Unit : number, %</t>
        </is>
      </c>
    </row>
    <row r="6" ht="33" customFormat="1" customHeight="1" s="315">
      <c r="A6" s="546" t="inlineStr">
        <is>
          <t>연 별</t>
        </is>
      </c>
      <c r="B6" s="842" t="inlineStr">
        <is>
          <t>호텔업 Hotels</t>
        </is>
      </c>
      <c r="C6" s="634" t="n"/>
      <c r="D6" s="843" t="inlineStr">
        <is>
          <t>관광호텔업
Tourism Hotels</t>
        </is>
      </c>
      <c r="E6" s="633" t="n"/>
      <c r="F6" s="633" t="n"/>
      <c r="G6" s="633" t="n"/>
      <c r="H6" s="633" t="n"/>
      <c r="I6" s="633" t="n"/>
      <c r="J6" s="633" t="n"/>
      <c r="K6" s="633" t="n"/>
      <c r="L6" s="633" t="n"/>
      <c r="M6" s="634" t="n"/>
      <c r="N6" s="597" t="inlineStr">
        <is>
          <t>Tourism Hotels</t>
        </is>
      </c>
      <c r="O6" s="634" t="n"/>
      <c r="P6" s="843" t="inlineStr">
        <is>
          <t>관광호텔외 Other hotels</t>
        </is>
      </c>
      <c r="Q6" s="633" t="n"/>
      <c r="R6" s="633" t="n"/>
      <c r="S6" s="633" t="n"/>
      <c r="T6" s="633" t="n"/>
      <c r="U6" s="633" t="n"/>
      <c r="V6" s="633" t="n"/>
      <c r="W6" s="634" t="n"/>
      <c r="X6" s="844" t="inlineStr">
        <is>
          <t>휴양콘도업
Condominium</t>
        </is>
      </c>
      <c r="Y6" s="791" t="n"/>
      <c r="Z6" s="845" t="inlineStr">
        <is>
          <t>객 실 이 용 률
Room occupancy rate</t>
        </is>
      </c>
      <c r="AA6" s="635" t="n"/>
      <c r="AB6" s="635" t="n"/>
      <c r="AC6" s="635" t="n"/>
      <c r="AD6" s="635" t="n"/>
      <c r="AE6" s="636" t="n"/>
      <c r="AF6" s="845" t="inlineStr">
        <is>
          <t>객 실 이 용 률
Room occupancy rate</t>
        </is>
      </c>
      <c r="AG6" s="635" t="n"/>
      <c r="AH6" s="635" t="n"/>
      <c r="AI6" s="635" t="n"/>
      <c r="AJ6" s="636" t="n"/>
      <c r="AK6" s="846" t="inlineStr">
        <is>
          <t>수입실적
(백만원)
Receipts</t>
        </is>
      </c>
      <c r="AL6" s="847" t="inlineStr">
        <is>
          <t>Year</t>
        </is>
      </c>
    </row>
    <row r="7" ht="32.25" customFormat="1" customHeight="1" s="315">
      <c r="A7" s="637" t="n"/>
      <c r="B7" s="848" t="inlineStr">
        <is>
          <t>합  계
Total</t>
        </is>
      </c>
      <c r="C7" s="647" t="n"/>
      <c r="D7" s="849" t="inlineStr">
        <is>
          <t>5성급 
5 stars</t>
        </is>
      </c>
      <c r="E7" s="647" t="n"/>
      <c r="F7" s="849" t="inlineStr">
        <is>
          <t>4성급
4 stars</t>
        </is>
      </c>
      <c r="G7" s="647" t="n"/>
      <c r="H7" s="849" t="inlineStr">
        <is>
          <t>3성급
3 stars</t>
        </is>
      </c>
      <c r="I7" s="647" t="n"/>
      <c r="J7" s="850" t="inlineStr">
        <is>
          <t>2성급
2 stars</t>
        </is>
      </c>
      <c r="K7" s="851" t="n"/>
      <c r="L7" s="608" t="inlineStr">
        <is>
          <t>1성급
1 stars</t>
        </is>
      </c>
      <c r="M7" s="647" t="n"/>
      <c r="N7" s="608" t="inlineStr">
        <is>
          <t>등급미정
Unrated hotels</t>
        </is>
      </c>
      <c r="O7" s="647" t="n"/>
      <c r="P7" s="849" t="inlineStr">
        <is>
          <t>전통호텔
Korea traditional hotels</t>
        </is>
      </c>
      <c r="Q7" s="647" t="n"/>
      <c r="R7" s="849" t="inlineStr">
        <is>
          <t>가족호텔
Family hotel</t>
        </is>
      </c>
      <c r="S7" s="647" t="n"/>
      <c r="T7" s="849" t="inlineStr">
        <is>
          <t>호스텔
Hostel</t>
        </is>
      </c>
      <c r="U7" s="647" t="n"/>
      <c r="V7" s="850" t="inlineStr">
        <is>
          <t>소형호텔
Small hotel</t>
        </is>
      </c>
      <c r="W7" s="851" t="n"/>
      <c r="X7" s="678" t="n"/>
      <c r="Y7" s="643" t="n"/>
      <c r="Z7" s="852" t="n"/>
      <c r="AA7" s="853" t="n"/>
      <c r="AB7" s="853" t="n"/>
      <c r="AC7" s="853" t="n"/>
      <c r="AD7" s="853" t="n"/>
      <c r="AE7" s="854" t="n"/>
      <c r="AF7" s="852" t="n"/>
      <c r="AG7" s="853" t="n"/>
      <c r="AH7" s="853" t="n"/>
      <c r="AI7" s="853" t="n"/>
      <c r="AJ7" s="854" t="n"/>
      <c r="AK7" s="855" t="n"/>
      <c r="AL7" s="637" t="n"/>
    </row>
    <row r="8" ht="19.5" customFormat="1" customHeight="1" s="315">
      <c r="A8" s="637" t="n"/>
      <c r="B8" s="856" t="inlineStr">
        <is>
          <t>호텔수Number</t>
        </is>
      </c>
      <c r="C8" s="857" t="inlineStr">
        <is>
          <t>객실수Rooms</t>
        </is>
      </c>
      <c r="D8" s="858" t="inlineStr">
        <is>
          <t>호텔수Number</t>
        </is>
      </c>
      <c r="E8" s="858" t="inlineStr">
        <is>
          <t>객실수Rooms</t>
        </is>
      </c>
      <c r="F8" s="859" t="inlineStr">
        <is>
          <t>호텔수Number</t>
        </is>
      </c>
      <c r="G8" s="857" t="inlineStr">
        <is>
          <t>객실수Rooms</t>
        </is>
      </c>
      <c r="H8" s="858" t="inlineStr">
        <is>
          <t>호텔수Number</t>
        </is>
      </c>
      <c r="I8" s="858" t="inlineStr">
        <is>
          <t>객실수Rooms</t>
        </is>
      </c>
      <c r="J8" s="859" t="inlineStr">
        <is>
          <t>호텔수Number</t>
        </is>
      </c>
      <c r="K8" s="858" t="inlineStr">
        <is>
          <t>객실수Rooms</t>
        </is>
      </c>
      <c r="L8" s="859" t="inlineStr">
        <is>
          <t>호텔수Number</t>
        </is>
      </c>
      <c r="M8" s="858" t="inlineStr">
        <is>
          <t>객실수Rooms</t>
        </is>
      </c>
      <c r="N8" s="859" t="inlineStr">
        <is>
          <t>호텔수Number</t>
        </is>
      </c>
      <c r="O8" s="857" t="inlineStr">
        <is>
          <t>객실수Rooms</t>
        </is>
      </c>
      <c r="P8" s="858" t="inlineStr">
        <is>
          <t>호텔수Number</t>
        </is>
      </c>
      <c r="Q8" s="858" t="inlineStr">
        <is>
          <t>객실수Rooms</t>
        </is>
      </c>
      <c r="R8" s="859" t="inlineStr">
        <is>
          <t>호텔수Number</t>
        </is>
      </c>
      <c r="S8" s="857" t="inlineStr">
        <is>
          <t>객실수Rooms</t>
        </is>
      </c>
      <c r="T8" s="858" t="inlineStr">
        <is>
          <t>호텔수Number</t>
        </is>
      </c>
      <c r="U8" s="858" t="inlineStr">
        <is>
          <t>객실수Rooms</t>
        </is>
      </c>
      <c r="V8" s="859" t="inlineStr">
        <is>
          <t>호텔수Number</t>
        </is>
      </c>
      <c r="W8" s="858" t="inlineStr">
        <is>
          <t>객실수Rooms</t>
        </is>
      </c>
      <c r="X8" s="859" t="inlineStr">
        <is>
          <t>호텔수Number</t>
        </is>
      </c>
      <c r="Y8" s="860" t="inlineStr">
        <is>
          <t>객실수Rooms</t>
        </is>
      </c>
      <c r="Z8" s="861" t="inlineStr">
        <is>
          <t>5성급 
5 stars</t>
        </is>
      </c>
      <c r="AA8" s="862" t="inlineStr">
        <is>
          <t>4성급 
4 stars</t>
        </is>
      </c>
      <c r="AB8" s="862" t="inlineStr">
        <is>
          <t>3성급 
3 stars</t>
        </is>
      </c>
      <c r="AC8" s="862" t="inlineStr">
        <is>
          <t>2성급 
2 stars</t>
        </is>
      </c>
      <c r="AD8" s="862" t="inlineStr">
        <is>
          <t>1성급 
1 stars</t>
        </is>
      </c>
      <c r="AE8" s="863" t="inlineStr">
        <is>
          <t>등급미정
Unrated hotels</t>
        </is>
      </c>
      <c r="AF8" s="861" t="inlineStr">
        <is>
          <t>전통호텔
Korea traditional hotels</t>
        </is>
      </c>
      <c r="AG8" s="862" t="inlineStr">
        <is>
          <t>가족호텔
Family hotel</t>
        </is>
      </c>
      <c r="AH8" s="862" t="inlineStr">
        <is>
          <t>호스텔
Hostel</t>
        </is>
      </c>
      <c r="AI8" s="862" t="inlineStr">
        <is>
          <t>소형호텔
Small hotel</t>
        </is>
      </c>
      <c r="AJ8" s="863" t="inlineStr">
        <is>
          <t>휴양콘도업
Condominiums</t>
        </is>
      </c>
      <c r="AK8" s="855" t="n"/>
      <c r="AL8" s="637" t="n"/>
    </row>
    <row r="9" ht="19.5" customFormat="1" customHeight="1" s="315">
      <c r="A9" s="643" t="n"/>
      <c r="B9" s="683" t="n"/>
      <c r="C9" s="648" t="n"/>
      <c r="D9" s="684" t="n"/>
      <c r="E9" s="684" t="n"/>
      <c r="F9" s="864" t="n"/>
      <c r="G9" s="648" t="n"/>
      <c r="H9" s="684" t="n"/>
      <c r="I9" s="684" t="n"/>
      <c r="J9" s="864" t="n"/>
      <c r="K9" s="684" t="n"/>
      <c r="L9" s="864" t="n"/>
      <c r="M9" s="684" t="n"/>
      <c r="N9" s="864" t="n"/>
      <c r="O9" s="648" t="n"/>
      <c r="P9" s="684" t="n"/>
      <c r="Q9" s="684" t="n"/>
      <c r="R9" s="864" t="n"/>
      <c r="S9" s="648" t="n"/>
      <c r="T9" s="684" t="n"/>
      <c r="U9" s="684" t="n"/>
      <c r="V9" s="864" t="n"/>
      <c r="W9" s="684" t="n"/>
      <c r="X9" s="864" t="n"/>
      <c r="Y9" s="685" t="n"/>
      <c r="Z9" s="865" t="n"/>
      <c r="AA9" s="866" t="n"/>
      <c r="AB9" s="866" t="n"/>
      <c r="AC9" s="866" t="n"/>
      <c r="AD9" s="866" t="n"/>
      <c r="AE9" s="867" t="n"/>
      <c r="AF9" s="865" t="n"/>
      <c r="AG9" s="866" t="n"/>
      <c r="AH9" s="866" t="n"/>
      <c r="AI9" s="866" t="n"/>
      <c r="AJ9" s="867" t="n"/>
      <c r="AK9" s="685" t="n"/>
      <c r="AL9" s="830" t="n"/>
    </row>
    <row r="10" ht="42" customFormat="1" customHeight="1" s="315">
      <c r="A10" s="305" t="n">
        <v>2019</v>
      </c>
      <c r="B10" s="868" t="n">
        <v>0</v>
      </c>
      <c r="C10" s="868" t="n">
        <v>0</v>
      </c>
      <c r="D10" s="868" t="n">
        <v>0</v>
      </c>
      <c r="E10" s="868" t="n">
        <v>0</v>
      </c>
      <c r="F10" s="868" t="n">
        <v>0</v>
      </c>
      <c r="G10" s="868" t="n">
        <v>0</v>
      </c>
      <c r="H10" s="868" t="n">
        <v>0</v>
      </c>
      <c r="I10" s="868" t="n">
        <v>0</v>
      </c>
      <c r="J10" s="868" t="n">
        <v>0</v>
      </c>
      <c r="K10" s="868" t="n">
        <v>0</v>
      </c>
      <c r="L10" s="868" t="n">
        <v>0</v>
      </c>
      <c r="M10" s="868" t="n">
        <v>0</v>
      </c>
      <c r="N10" s="868" t="n">
        <v>0</v>
      </c>
      <c r="O10" s="868" t="n">
        <v>0</v>
      </c>
      <c r="P10" s="868" t="n">
        <v>0</v>
      </c>
      <c r="Q10" s="868" t="n">
        <v>0</v>
      </c>
      <c r="R10" s="868" t="n">
        <v>0</v>
      </c>
      <c r="S10" s="868" t="n">
        <v>0</v>
      </c>
      <c r="T10" s="868" t="n">
        <v>0</v>
      </c>
      <c r="U10" s="868" t="n">
        <v>0</v>
      </c>
      <c r="V10" s="868" t="n">
        <v>0</v>
      </c>
      <c r="W10" s="868" t="n">
        <v>0</v>
      </c>
      <c r="X10" s="868" t="n">
        <v>0</v>
      </c>
      <c r="Y10" s="869" t="n">
        <v>0</v>
      </c>
      <c r="Z10" s="868" t="n">
        <v>0</v>
      </c>
      <c r="AA10" s="868" t="n">
        <v>0</v>
      </c>
      <c r="AB10" s="868" t="n">
        <v>0</v>
      </c>
      <c r="AC10" s="868" t="n">
        <v>0</v>
      </c>
      <c r="AD10" s="868" t="n"/>
      <c r="AE10" s="868" t="n">
        <v>0</v>
      </c>
      <c r="AF10" s="868" t="n">
        <v>0</v>
      </c>
      <c r="AG10" s="868" t="n">
        <v>0</v>
      </c>
      <c r="AH10" s="868" t="n">
        <v>0</v>
      </c>
      <c r="AI10" s="868" t="n">
        <v>0</v>
      </c>
      <c r="AJ10" s="868" t="n">
        <v>0</v>
      </c>
      <c r="AK10" s="869" t="n">
        <v>0</v>
      </c>
      <c r="AL10" s="305" t="n">
        <v>2019</v>
      </c>
    </row>
    <row r="11" ht="42" customFormat="1" customHeight="1" s="315">
      <c r="A11" s="236" t="n">
        <v>2021</v>
      </c>
      <c r="B11" s="870">
        <f>SUM(D11,F11,H11,J11,L11,N11)</f>
        <v/>
      </c>
      <c r="C11" s="870">
        <f>SUM(E11,G11,I11,K11,M11,O11)</f>
        <v/>
      </c>
      <c r="D11" s="871" t="n">
        <v>0</v>
      </c>
      <c r="E11" s="871" t="n">
        <v>0</v>
      </c>
      <c r="F11" s="871" t="n">
        <v>0</v>
      </c>
      <c r="G11" s="871" t="n">
        <v>0</v>
      </c>
      <c r="H11" s="871" t="n">
        <v>0</v>
      </c>
      <c r="I11" s="871" t="n">
        <v>0</v>
      </c>
      <c r="J11" s="871" t="n">
        <v>0</v>
      </c>
      <c r="K11" s="871" t="n">
        <v>0</v>
      </c>
      <c r="L11" s="871" t="n">
        <v>0</v>
      </c>
      <c r="M11" s="871" t="n">
        <v>0</v>
      </c>
      <c r="N11" s="871" t="n">
        <v>0</v>
      </c>
      <c r="O11" s="871" t="n">
        <v>0</v>
      </c>
      <c r="P11" s="871" t="n">
        <v>0</v>
      </c>
      <c r="Q11" s="871" t="n">
        <v>0</v>
      </c>
      <c r="R11" s="871" t="n">
        <v>0</v>
      </c>
      <c r="S11" s="871" t="n">
        <v>0</v>
      </c>
      <c r="T11" s="871" t="n">
        <v>1</v>
      </c>
      <c r="U11" s="871" t="n">
        <v>17</v>
      </c>
      <c r="V11" s="871" t="n">
        <v>0</v>
      </c>
      <c r="W11" s="871" t="n">
        <v>0</v>
      </c>
      <c r="X11" s="871" t="n">
        <v>0</v>
      </c>
      <c r="Y11" s="872" t="n">
        <v>0</v>
      </c>
      <c r="Z11" s="871" t="n">
        <v>0</v>
      </c>
      <c r="AA11" s="871" t="n">
        <v>0</v>
      </c>
      <c r="AB11" s="871" t="n">
        <v>0</v>
      </c>
      <c r="AC11" s="871" t="n">
        <v>0</v>
      </c>
      <c r="AD11" s="871" t="n"/>
      <c r="AE11" s="871" t="n">
        <v>0</v>
      </c>
      <c r="AF11" s="871" t="n">
        <v>0</v>
      </c>
      <c r="AG11" s="871" t="n">
        <v>0</v>
      </c>
      <c r="AH11" s="871" t="n">
        <v>468</v>
      </c>
      <c r="AI11" s="871" t="n">
        <v>0</v>
      </c>
      <c r="AJ11" s="871" t="n">
        <v>0</v>
      </c>
      <c r="AK11" s="872" t="n">
        <v>10</v>
      </c>
      <c r="AL11" s="237" t="n">
        <v>2021</v>
      </c>
    </row>
    <row r="12" ht="42" customFormat="1" customHeight="1" s="315">
      <c r="A12" s="236" t="n">
        <v>2022</v>
      </c>
      <c r="B12" s="870">
        <f>SUM(D12,F12,H12,J12,L12,N12)</f>
        <v/>
      </c>
      <c r="C12" s="870">
        <f>SUM(E12,G12,I12,K12,M12,O12)</f>
        <v/>
      </c>
      <c r="D12" s="871" t="n">
        <v>0</v>
      </c>
      <c r="E12" s="871" t="n">
        <v>0</v>
      </c>
      <c r="F12" s="871" t="n">
        <v>0</v>
      </c>
      <c r="G12" s="871" t="n">
        <v>0</v>
      </c>
      <c r="H12" s="871" t="n">
        <v>0</v>
      </c>
      <c r="I12" s="871" t="n">
        <v>0</v>
      </c>
      <c r="J12" s="871" t="n">
        <v>0</v>
      </c>
      <c r="K12" s="871" t="n">
        <v>0</v>
      </c>
      <c r="L12" s="871" t="n">
        <v>0</v>
      </c>
      <c r="M12" s="871" t="n">
        <v>0</v>
      </c>
      <c r="N12" s="871" t="n">
        <v>0</v>
      </c>
      <c r="O12" s="871" t="n">
        <v>0</v>
      </c>
      <c r="P12" s="871" t="n">
        <v>0</v>
      </c>
      <c r="Q12" s="871" t="n">
        <v>0</v>
      </c>
      <c r="R12" s="871" t="n">
        <v>0</v>
      </c>
      <c r="S12" s="871" t="n">
        <v>0</v>
      </c>
      <c r="T12" s="873" t="n">
        <v>2</v>
      </c>
      <c r="U12" s="873" t="n">
        <v>22</v>
      </c>
      <c r="V12" s="873" t="n">
        <v>0</v>
      </c>
      <c r="W12" s="873" t="n">
        <v>0</v>
      </c>
      <c r="X12" s="873" t="n">
        <v>0</v>
      </c>
      <c r="Y12" s="874" t="n">
        <v>0</v>
      </c>
      <c r="Z12" s="873" t="n">
        <v>0</v>
      </c>
      <c r="AA12" s="873" t="n">
        <v>0</v>
      </c>
      <c r="AB12" s="873" t="n">
        <v>0</v>
      </c>
      <c r="AC12" s="873" t="n">
        <v>0</v>
      </c>
      <c r="AD12" s="873" t="n"/>
      <c r="AE12" s="873" t="n">
        <v>0</v>
      </c>
      <c r="AF12" s="873" t="n">
        <v>0</v>
      </c>
      <c r="AG12" s="873" t="n">
        <v>0</v>
      </c>
      <c r="AH12" s="873" t="n">
        <v>77</v>
      </c>
      <c r="AI12" s="873" t="n">
        <v>0</v>
      </c>
      <c r="AJ12" s="873" t="n">
        <v>0</v>
      </c>
      <c r="AK12" s="874" t="n">
        <v>34</v>
      </c>
      <c r="AL12" s="237" t="n">
        <v>2022</v>
      </c>
    </row>
    <row r="13" ht="42" customFormat="1" customHeight="1" s="315">
      <c r="A13" s="236" t="n">
        <v>2023</v>
      </c>
      <c r="B13" s="870">
        <f>SUM(D13,F13,H13,J13,L13,N13)</f>
        <v/>
      </c>
      <c r="C13" s="870">
        <f>SUM(E13,G13,I13,K13,M13,O13)</f>
        <v/>
      </c>
      <c r="D13" s="871" t="n">
        <v>0</v>
      </c>
      <c r="E13" s="871" t="n">
        <v>0</v>
      </c>
      <c r="F13" s="871" t="n">
        <v>0</v>
      </c>
      <c r="G13" s="871" t="n">
        <v>0</v>
      </c>
      <c r="H13" s="871" t="n">
        <v>0</v>
      </c>
      <c r="I13" s="871" t="n">
        <v>0</v>
      </c>
      <c r="J13" s="871" t="n">
        <v>0</v>
      </c>
      <c r="K13" s="871" t="n">
        <v>0</v>
      </c>
      <c r="L13" s="871" t="n">
        <v>0</v>
      </c>
      <c r="M13" s="871" t="n">
        <v>0</v>
      </c>
      <c r="N13" s="871" t="n">
        <v>0</v>
      </c>
      <c r="O13" s="871" t="n">
        <v>0</v>
      </c>
      <c r="P13" s="871" t="n">
        <v>0</v>
      </c>
      <c r="Q13" s="871" t="n">
        <v>0</v>
      </c>
      <c r="R13" s="871" t="n">
        <v>0</v>
      </c>
      <c r="S13" s="871" t="n">
        <v>0</v>
      </c>
      <c r="T13" s="873" t="n">
        <v>2</v>
      </c>
      <c r="U13" s="873" t="n">
        <v>22</v>
      </c>
      <c r="V13" s="873" t="n">
        <v>0</v>
      </c>
      <c r="W13" s="873" t="n">
        <v>0</v>
      </c>
      <c r="X13" s="873" t="n">
        <v>0</v>
      </c>
      <c r="Y13" s="874" t="n">
        <v>0</v>
      </c>
      <c r="Z13" s="873" t="n">
        <v>0</v>
      </c>
      <c r="AA13" s="873" t="n">
        <v>0</v>
      </c>
      <c r="AB13" s="873" t="n">
        <v>0</v>
      </c>
      <c r="AC13" s="873" t="n">
        <v>0</v>
      </c>
      <c r="AD13" s="873" t="n"/>
      <c r="AE13" s="873" t="n">
        <v>0</v>
      </c>
      <c r="AF13" s="873" t="n">
        <v>0</v>
      </c>
      <c r="AG13" s="873" t="n">
        <v>0</v>
      </c>
      <c r="AH13" s="873" t="n">
        <v>77</v>
      </c>
      <c r="AI13" s="873" t="n">
        <v>0</v>
      </c>
      <c r="AJ13" s="873" t="n">
        <v>0</v>
      </c>
      <c r="AK13" s="874" t="n">
        <v>34</v>
      </c>
      <c r="AL13" s="237" t="n">
        <v>2023</v>
      </c>
    </row>
    <row r="14" ht="42" customFormat="1" customHeight="1" s="226" thickBot="1">
      <c r="A14" s="224" t="n">
        <v>2024</v>
      </c>
      <c r="B14" s="875">
        <f>SUM(D14,F14,H14,J14,L14,N14)</f>
        <v/>
      </c>
      <c r="C14" s="875">
        <f>SUM(E14,G14,I14,K14,M14,O14)</f>
        <v/>
      </c>
      <c r="D14" s="876" t="n">
        <v>0</v>
      </c>
      <c r="E14" s="876" t="n">
        <v>0</v>
      </c>
      <c r="F14" s="876" t="n">
        <v>0</v>
      </c>
      <c r="G14" s="876" t="n">
        <v>0</v>
      </c>
      <c r="H14" s="876" t="n">
        <v>0</v>
      </c>
      <c r="I14" s="876" t="n">
        <v>0</v>
      </c>
      <c r="J14" s="876" t="n">
        <v>0</v>
      </c>
      <c r="K14" s="876" t="n">
        <v>0</v>
      </c>
      <c r="L14" s="876" t="n">
        <v>0</v>
      </c>
      <c r="M14" s="876" t="n">
        <v>0</v>
      </c>
      <c r="N14" s="876" t="n">
        <v>0</v>
      </c>
      <c r="O14" s="876" t="n">
        <v>0</v>
      </c>
      <c r="P14" s="876" t="n">
        <v>0</v>
      </c>
      <c r="Q14" s="876" t="n">
        <v>0</v>
      </c>
      <c r="R14" s="876" t="n">
        <v>0</v>
      </c>
      <c r="S14" s="876" t="n">
        <v>0</v>
      </c>
      <c r="T14" s="877" t="n">
        <v>2</v>
      </c>
      <c r="U14" s="877" t="n">
        <v>22</v>
      </c>
      <c r="V14" s="877" t="n">
        <v>0</v>
      </c>
      <c r="W14" s="877" t="n">
        <v>0</v>
      </c>
      <c r="X14" s="877" t="n">
        <v>0</v>
      </c>
      <c r="Y14" s="878" t="n">
        <v>0</v>
      </c>
      <c r="Z14" s="877" t="n">
        <v>0</v>
      </c>
      <c r="AA14" s="877" t="n">
        <v>0</v>
      </c>
      <c r="AB14" s="877" t="n">
        <v>0</v>
      </c>
      <c r="AC14" s="877" t="n">
        <v>0</v>
      </c>
      <c r="AD14" s="877" t="n"/>
      <c r="AE14" s="877" t="n">
        <v>0</v>
      </c>
      <c r="AF14" s="877" t="n">
        <v>0</v>
      </c>
      <c r="AG14" s="877" t="n">
        <v>0</v>
      </c>
      <c r="AH14" s="877" t="n">
        <v>77</v>
      </c>
      <c r="AI14" s="877" t="n">
        <v>0</v>
      </c>
      <c r="AJ14" s="877" t="n">
        <v>0</v>
      </c>
      <c r="AK14" s="879" t="n">
        <v>8</v>
      </c>
      <c r="AL14" s="225" t="n">
        <v>2024</v>
      </c>
    </row>
    <row r="15" ht="15" customFormat="1" customHeight="1" s="27">
      <c r="A15" s="23" t="inlineStr">
        <is>
          <t>자료 : 관광진흥과, 2007년 자료부터 수록, 2021년부터 서식변경</t>
        </is>
      </c>
      <c r="B15" s="23" t="n"/>
      <c r="C15" s="23" t="n"/>
      <c r="D15" s="23" t="n"/>
      <c r="E15" s="23" t="n"/>
      <c r="F15" s="23" t="n"/>
      <c r="G15" s="23" t="n"/>
      <c r="H15" s="23" t="n"/>
      <c r="I15" s="23" t="n"/>
      <c r="J15" s="23" t="n"/>
      <c r="K15" s="24" t="n"/>
      <c r="L15" s="23" t="n"/>
      <c r="M15" s="24" t="n"/>
      <c r="N15" s="23" t="n"/>
      <c r="O15" s="23" t="n"/>
      <c r="P15" s="23" t="n"/>
      <c r="Q15" s="23" t="n"/>
      <c r="R15" s="23" t="n"/>
      <c r="S15" s="23" t="n"/>
      <c r="T15" s="23" t="n"/>
      <c r="U15" s="23" t="n"/>
      <c r="V15" s="23" t="n"/>
      <c r="W15" s="24" t="n"/>
      <c r="X15" s="23" t="n"/>
      <c r="Y15" s="24" t="n"/>
      <c r="Z15" s="26" t="n"/>
      <c r="AA15" s="26" t="n"/>
      <c r="AB15" s="26" t="n"/>
      <c r="AC15" s="26" t="n"/>
      <c r="AD15" s="26" t="n"/>
      <c r="AE15" s="26" t="n"/>
      <c r="AF15" s="26" t="n"/>
      <c r="AG15" s="26" t="n"/>
      <c r="AH15" s="26" t="n"/>
      <c r="AI15" s="26" t="n"/>
      <c r="AJ15" s="26" t="n"/>
      <c r="AK15" s="24" t="n"/>
      <c r="AL15" s="25" t="n"/>
    </row>
    <row r="16" ht="15.75" customFormat="1" customHeight="1" s="315">
      <c r="A16" s="315" t="n"/>
      <c r="I16" s="880" t="n"/>
      <c r="J16" s="880" t="n"/>
      <c r="K16" s="880" t="n"/>
      <c r="L16" s="315" t="n"/>
    </row>
    <row r="17" ht="11.25" customFormat="1" customHeight="1" s="315">
      <c r="A17" s="315" t="n"/>
      <c r="I17" s="880" t="n"/>
      <c r="J17" s="880" t="n"/>
      <c r="K17" s="880" t="n"/>
      <c r="L17" s="315" t="n"/>
    </row>
    <row r="18" ht="11.25" customFormat="1" customHeight="1" s="315">
      <c r="A18" s="315" t="n"/>
      <c r="I18" s="880" t="n"/>
      <c r="J18" s="880" t="n"/>
      <c r="K18" s="880" t="n"/>
      <c r="L18" s="315" t="n"/>
    </row>
    <row r="19" ht="11.25" customFormat="1" customHeight="1" s="315">
      <c r="A19" s="315" t="n"/>
      <c r="I19" s="880" t="n"/>
      <c r="J19" s="880" t="n"/>
      <c r="K19" s="880" t="n"/>
      <c r="L19" s="315" t="n"/>
    </row>
    <row r="20" ht="11.25" customFormat="1" customHeight="1" s="315">
      <c r="A20" s="315" t="n"/>
      <c r="I20" s="880" t="n"/>
      <c r="J20" s="880" t="n"/>
      <c r="K20" s="880" t="n"/>
      <c r="L20" s="315" t="n"/>
    </row>
    <row r="21" ht="11.25" customFormat="1" customHeight="1" s="315">
      <c r="A21" s="315" t="n"/>
      <c r="I21" s="880" t="n"/>
      <c r="J21" s="880" t="n"/>
      <c r="K21" s="880" t="n"/>
      <c r="L21" s="315" t="n"/>
    </row>
    <row r="22" ht="11.25" customFormat="1" customHeight="1" s="315">
      <c r="A22" s="315" t="n"/>
      <c r="I22" s="880" t="n"/>
      <c r="J22" s="880" t="n"/>
      <c r="K22" s="880" t="n"/>
      <c r="L22" s="315" t="n"/>
    </row>
    <row r="23" ht="11.25" customFormat="1" customHeight="1" s="315">
      <c r="A23" s="315" t="n"/>
      <c r="I23" s="880" t="n"/>
      <c r="J23" s="880" t="n"/>
      <c r="K23" s="880" t="n"/>
      <c r="L23" s="315" t="n"/>
    </row>
    <row r="24" ht="11.25" customFormat="1" customHeight="1" s="315">
      <c r="A24" s="315" t="n"/>
      <c r="I24" s="880" t="n"/>
      <c r="J24" s="880" t="n"/>
      <c r="K24" s="880" t="n"/>
      <c r="L24" s="315" t="n"/>
    </row>
    <row r="25" ht="11.25" customFormat="1" customHeight="1" s="315">
      <c r="A25" s="315" t="n"/>
      <c r="I25" s="880" t="n"/>
      <c r="J25" s="880" t="n"/>
      <c r="K25" s="880" t="n"/>
      <c r="L25" s="315" t="n"/>
    </row>
    <row r="26" ht="11.25" customFormat="1" customHeight="1" s="315">
      <c r="A26" s="315" t="n"/>
      <c r="I26" s="880" t="n"/>
      <c r="J26" s="880" t="n"/>
      <c r="K26" s="880" t="n"/>
      <c r="L26" s="315" t="n"/>
    </row>
    <row r="27" ht="11.25" customFormat="1" customHeight="1" s="315">
      <c r="A27" s="315" t="n"/>
      <c r="I27" s="880" t="n"/>
      <c r="J27" s="880" t="n"/>
      <c r="K27" s="880" t="n"/>
      <c r="L27" s="315" t="n"/>
    </row>
    <row r="28" ht="11.25" customFormat="1" customHeight="1" s="315">
      <c r="A28" s="315" t="n"/>
      <c r="I28" s="880" t="n"/>
      <c r="J28" s="880" t="n"/>
      <c r="K28" s="880" t="n"/>
      <c r="L28" s="315" t="n"/>
    </row>
    <row r="29" ht="11.25" customFormat="1" customHeight="1" s="315">
      <c r="A29" s="315" t="n"/>
      <c r="I29" s="880" t="n"/>
      <c r="J29" s="880" t="n"/>
      <c r="K29" s="880" t="n"/>
      <c r="L29" s="315" t="n"/>
    </row>
    <row r="30" ht="11.25" customFormat="1" customHeight="1" s="315">
      <c r="A30" s="315" t="n"/>
      <c r="I30" s="880" t="n"/>
      <c r="J30" s="880" t="n"/>
      <c r="K30" s="880" t="n"/>
      <c r="L30" s="315" t="n"/>
    </row>
    <row r="31" ht="11.25" customFormat="1" customHeight="1" s="315">
      <c r="A31" s="315" t="n"/>
      <c r="I31" s="880" t="n"/>
      <c r="J31" s="880" t="n"/>
      <c r="K31" s="880" t="n"/>
      <c r="L31" s="315" t="n"/>
    </row>
    <row r="32" ht="11.25" customFormat="1" customHeight="1" s="315">
      <c r="A32" s="315" t="n"/>
      <c r="I32" s="880" t="n"/>
      <c r="J32" s="880" t="n"/>
      <c r="K32" s="880" t="n"/>
      <c r="L32" s="315" t="n"/>
    </row>
    <row r="33" ht="11.25" customFormat="1" customHeight="1" s="315">
      <c r="A33" s="315" t="n"/>
      <c r="I33" s="880" t="n"/>
      <c r="J33" s="880" t="n"/>
      <c r="K33" s="880" t="n"/>
      <c r="L33" s="315" t="n"/>
    </row>
    <row r="34" ht="11.25" customFormat="1" customHeight="1" s="315">
      <c r="A34" s="315" t="n"/>
      <c r="I34" s="880" t="n"/>
      <c r="J34" s="880" t="n"/>
      <c r="K34" s="880" t="n"/>
      <c r="L34" s="315" t="n"/>
    </row>
    <row r="35" ht="11.25" customFormat="1" customHeight="1" s="315">
      <c r="A35" s="315" t="n"/>
      <c r="I35" s="880" t="n"/>
      <c r="J35" s="880" t="n"/>
      <c r="K35" s="880" t="n"/>
      <c r="L35" s="315" t="n"/>
    </row>
    <row r="36" ht="11.25" customFormat="1" customHeight="1" s="315">
      <c r="A36" s="315" t="n"/>
      <c r="I36" s="880" t="n"/>
      <c r="J36" s="880" t="n"/>
      <c r="K36" s="880" t="n"/>
      <c r="L36" s="315" t="n"/>
    </row>
    <row r="37" ht="11.25" customFormat="1" customHeight="1" s="315">
      <c r="A37" s="315" t="n"/>
      <c r="I37" s="880" t="n"/>
      <c r="J37" s="880" t="n"/>
      <c r="K37" s="880" t="n"/>
      <c r="L37" s="315" t="n"/>
    </row>
    <row r="38" ht="11.25" customFormat="1" customHeight="1" s="315">
      <c r="A38" s="315" t="n"/>
      <c r="I38" s="880" t="n"/>
      <c r="J38" s="880" t="n"/>
      <c r="K38" s="880" t="n"/>
      <c r="L38" s="315" t="n"/>
    </row>
    <row r="39" ht="11.25" customFormat="1" customHeight="1" s="315">
      <c r="A39" s="315" t="n"/>
      <c r="I39" s="880" t="n"/>
      <c r="J39" s="880" t="n"/>
      <c r="K39" s="880" t="n"/>
      <c r="L39" s="315" t="n"/>
    </row>
    <row r="40" ht="11.25" customFormat="1" customHeight="1" s="315">
      <c r="A40" s="315" t="n"/>
      <c r="I40" s="880" t="n"/>
      <c r="J40" s="880" t="n"/>
      <c r="K40" s="880" t="n"/>
      <c r="L40" s="315" t="n"/>
    </row>
    <row r="41" ht="11.25" customFormat="1" customHeight="1" s="315">
      <c r="A41" s="315" t="n"/>
      <c r="I41" s="880" t="n"/>
      <c r="J41" s="880" t="n"/>
      <c r="K41" s="880" t="n"/>
      <c r="L41" s="315" t="n"/>
    </row>
    <row r="42" ht="11.25" customFormat="1" customHeight="1" s="315">
      <c r="A42" s="315" t="n"/>
      <c r="I42" s="880" t="n"/>
      <c r="J42" s="880" t="n"/>
      <c r="K42" s="880" t="n"/>
      <c r="L42" s="315" t="n"/>
    </row>
    <row r="43" ht="11.25" customFormat="1" customHeight="1" s="315">
      <c r="A43" s="315" t="n"/>
      <c r="I43" s="880" t="n"/>
      <c r="J43" s="880" t="n"/>
      <c r="K43" s="880" t="n"/>
      <c r="L43" s="315" t="n"/>
    </row>
    <row r="44" ht="11.25" customFormat="1" customHeight="1" s="315">
      <c r="A44" s="315" t="n"/>
      <c r="I44" s="880" t="n"/>
      <c r="J44" s="880" t="n"/>
      <c r="K44" s="880" t="n"/>
      <c r="L44" s="315" t="n"/>
    </row>
    <row r="45" ht="11.25" customFormat="1" customHeight="1" s="315">
      <c r="A45" s="315" t="n"/>
      <c r="I45" s="880" t="n"/>
      <c r="J45" s="880" t="n"/>
      <c r="K45" s="880" t="n"/>
      <c r="L45" s="315" t="n"/>
    </row>
    <row r="46" ht="11.25" customFormat="1" customHeight="1" s="315">
      <c r="A46" s="315" t="n"/>
      <c r="I46" s="880" t="n"/>
      <c r="J46" s="880" t="n"/>
      <c r="K46" s="880" t="n"/>
      <c r="L46" s="315" t="n"/>
    </row>
    <row r="47" ht="11.25" customFormat="1" customHeight="1" s="315">
      <c r="A47" s="315" t="n"/>
      <c r="I47" s="880" t="n"/>
      <c r="J47" s="880" t="n"/>
      <c r="K47" s="880" t="n"/>
      <c r="L47" s="315" t="n"/>
    </row>
    <row r="48" ht="11.25" customFormat="1" customHeight="1" s="315">
      <c r="A48" s="315" t="n"/>
      <c r="I48" s="880" t="n"/>
      <c r="J48" s="880" t="n"/>
      <c r="K48" s="880" t="n"/>
      <c r="L48" s="315" t="n"/>
    </row>
    <row r="49" ht="11.25" customFormat="1" customHeight="1" s="315">
      <c r="A49" s="315" t="n"/>
      <c r="I49" s="880" t="n"/>
      <c r="J49" s="880" t="n"/>
      <c r="K49" s="880" t="n"/>
      <c r="L49" s="315" t="n"/>
    </row>
    <row r="50" ht="11.25" customFormat="1" customHeight="1" s="315">
      <c r="A50" s="315" t="n"/>
      <c r="I50" s="880" t="n"/>
      <c r="J50" s="880" t="n"/>
      <c r="K50" s="880" t="n"/>
      <c r="L50" s="315" t="n"/>
    </row>
    <row r="51" ht="11.25" customFormat="1" customHeight="1" s="315">
      <c r="A51" s="315" t="n"/>
      <c r="I51" s="880" t="n"/>
      <c r="J51" s="880" t="n"/>
      <c r="K51" s="880" t="n"/>
      <c r="L51" s="315" t="n"/>
    </row>
    <row r="52" ht="11.25" customFormat="1" customHeight="1" s="315">
      <c r="A52" s="315" t="n"/>
      <c r="I52" s="880" t="n"/>
      <c r="J52" s="880" t="n"/>
      <c r="K52" s="880" t="n"/>
      <c r="L52" s="315" t="n"/>
    </row>
    <row r="53" ht="11.25" customFormat="1" customHeight="1" s="315">
      <c r="A53" s="315" t="n"/>
      <c r="I53" s="880" t="n"/>
      <c r="J53" s="880" t="n"/>
      <c r="K53" s="880" t="n"/>
      <c r="L53" s="315" t="n"/>
    </row>
    <row r="54" ht="11.25" customFormat="1" customHeight="1" s="315">
      <c r="A54" s="315" t="n"/>
      <c r="I54" s="880" t="n"/>
      <c r="J54" s="880" t="n"/>
      <c r="K54" s="880" t="n"/>
      <c r="L54" s="315" t="n"/>
    </row>
    <row r="55" ht="11.25" customFormat="1" customHeight="1" s="315">
      <c r="A55" s="315" t="n"/>
      <c r="I55" s="880" t="n"/>
      <c r="J55" s="880" t="n"/>
      <c r="K55" s="880" t="n"/>
      <c r="L55" s="315" t="n"/>
    </row>
    <row r="56" ht="11.25" customFormat="1" customHeight="1" s="315">
      <c r="A56" s="315" t="n"/>
      <c r="I56" s="880" t="n"/>
      <c r="J56" s="880" t="n"/>
      <c r="K56" s="880" t="n"/>
      <c r="L56" s="315" t="n"/>
    </row>
    <row r="57" ht="11.25" customFormat="1" customHeight="1" s="315">
      <c r="A57" s="315" t="n"/>
      <c r="I57" s="880" t="n"/>
      <c r="J57" s="880" t="n"/>
      <c r="K57" s="880" t="n"/>
      <c r="L57" s="315" t="n"/>
    </row>
    <row r="58" ht="11.25" customFormat="1" customHeight="1" s="315">
      <c r="A58" s="315" t="n"/>
      <c r="I58" s="880" t="n"/>
      <c r="J58" s="880" t="n"/>
      <c r="K58" s="880" t="n"/>
      <c r="L58" s="315" t="n"/>
    </row>
    <row r="59" ht="11.25" customFormat="1" customHeight="1" s="315">
      <c r="A59" s="315" t="n"/>
      <c r="I59" s="880" t="n"/>
      <c r="J59" s="880" t="n"/>
      <c r="K59" s="880" t="n"/>
      <c r="L59" s="315" t="n"/>
    </row>
    <row r="60" ht="11.25" customFormat="1" customHeight="1" s="315">
      <c r="A60" s="315" t="n"/>
      <c r="I60" s="880" t="n"/>
      <c r="J60" s="880" t="n"/>
      <c r="K60" s="880" t="n"/>
      <c r="L60" s="315" t="n"/>
    </row>
    <row r="61" ht="11.25" customFormat="1" customHeight="1" s="315">
      <c r="A61" s="315" t="n"/>
      <c r="I61" s="880" t="n"/>
      <c r="J61" s="880" t="n"/>
      <c r="K61" s="880" t="n"/>
      <c r="L61" s="315" t="n"/>
    </row>
    <row r="62" ht="11.25" customFormat="1" customHeight="1" s="315">
      <c r="A62" s="315" t="n"/>
      <c r="I62" s="880" t="n"/>
      <c r="J62" s="880" t="n"/>
      <c r="K62" s="880" t="n"/>
      <c r="L62" s="315" t="n"/>
    </row>
    <row r="63" ht="11.25" customFormat="1" customHeight="1" s="315">
      <c r="A63" s="315" t="n"/>
      <c r="I63" s="880" t="n"/>
      <c r="J63" s="880" t="n"/>
      <c r="K63" s="880" t="n"/>
      <c r="L63" s="315" t="n"/>
    </row>
    <row r="64" ht="11.25" customFormat="1" customHeight="1" s="315">
      <c r="A64" s="315" t="n"/>
      <c r="I64" s="880" t="n"/>
      <c r="J64" s="880" t="n"/>
      <c r="K64" s="880" t="n"/>
      <c r="L64" s="315" t="n"/>
    </row>
    <row r="65" ht="11.25" customFormat="1" customHeight="1" s="315">
      <c r="A65" s="315" t="n"/>
      <c r="I65" s="880" t="n"/>
      <c r="J65" s="880" t="n"/>
      <c r="K65" s="880" t="n"/>
      <c r="L65" s="315" t="n"/>
    </row>
    <row r="66" ht="11.25" customFormat="1" customHeight="1" s="315">
      <c r="A66" s="315" t="n"/>
      <c r="I66" s="880" t="n"/>
      <c r="J66" s="880" t="n"/>
      <c r="K66" s="880" t="n"/>
      <c r="L66" s="315" t="n"/>
    </row>
    <row r="67" ht="11.25" customFormat="1" customHeight="1" s="315">
      <c r="A67" s="315" t="n"/>
      <c r="I67" s="880" t="n"/>
      <c r="J67" s="880" t="n"/>
      <c r="K67" s="880" t="n"/>
      <c r="L67" s="315" t="n"/>
    </row>
    <row r="68" ht="11.25" customFormat="1" customHeight="1" s="315">
      <c r="A68" s="315" t="n"/>
      <c r="I68" s="880" t="n"/>
      <c r="J68" s="880" t="n"/>
      <c r="K68" s="880" t="n"/>
      <c r="L68" s="315" t="n"/>
    </row>
    <row r="69" ht="11.25" customFormat="1" customHeight="1" s="315">
      <c r="A69" s="315" t="n"/>
      <c r="I69" s="880" t="n"/>
      <c r="J69" s="880" t="n"/>
      <c r="K69" s="880" t="n"/>
      <c r="L69" s="315" t="n"/>
    </row>
    <row r="70" ht="11.25" customFormat="1" customHeight="1" s="315">
      <c r="A70" s="315" t="n"/>
      <c r="I70" s="880" t="n"/>
      <c r="J70" s="880" t="n"/>
      <c r="K70" s="880" t="n"/>
      <c r="L70" s="315" t="n"/>
    </row>
    <row r="71" ht="11.25" customFormat="1" customHeight="1" s="315">
      <c r="A71" s="315" t="n"/>
      <c r="I71" s="880" t="n"/>
      <c r="J71" s="880" t="n"/>
      <c r="K71" s="880" t="n"/>
      <c r="L71" s="315" t="n"/>
    </row>
    <row r="72" ht="11.25" customFormat="1" customHeight="1" s="315">
      <c r="A72" s="315" t="n"/>
      <c r="I72" s="880" t="n"/>
      <c r="J72" s="880" t="n"/>
      <c r="K72" s="880" t="n"/>
      <c r="L72" s="315" t="n"/>
    </row>
    <row r="73" ht="11.25" customFormat="1" customHeight="1" s="315">
      <c r="A73" s="315" t="n"/>
      <c r="I73" s="880" t="n"/>
      <c r="J73" s="880" t="n"/>
      <c r="K73" s="880" t="n"/>
      <c r="L73" s="315" t="n"/>
    </row>
    <row r="74" ht="11.25" customFormat="1" customHeight="1" s="315">
      <c r="A74" s="315" t="n"/>
      <c r="I74" s="880" t="n"/>
      <c r="J74" s="880" t="n"/>
      <c r="K74" s="880" t="n"/>
      <c r="L74" s="315" t="n"/>
    </row>
    <row r="75" ht="11.25" customFormat="1" customHeight="1" s="315">
      <c r="A75" s="315" t="n"/>
      <c r="I75" s="880" t="n"/>
      <c r="J75" s="880" t="n"/>
      <c r="K75" s="880" t="n"/>
      <c r="L75" s="315" t="n"/>
    </row>
    <row r="76" ht="11.25" customFormat="1" customHeight="1" s="315">
      <c r="A76" s="315" t="n"/>
      <c r="I76" s="880" t="n"/>
      <c r="J76" s="880" t="n"/>
      <c r="K76" s="880" t="n"/>
      <c r="L76" s="315" t="n"/>
    </row>
    <row r="77" ht="11.25" customFormat="1" customHeight="1" s="315">
      <c r="A77" s="315" t="n"/>
      <c r="I77" s="880" t="n"/>
      <c r="J77" s="880" t="n"/>
      <c r="K77" s="880" t="n"/>
      <c r="L77" s="315" t="n"/>
    </row>
    <row r="78" ht="11.25" customFormat="1" customHeight="1" s="315">
      <c r="A78" s="315" t="n"/>
      <c r="I78" s="880" t="n"/>
      <c r="J78" s="880" t="n"/>
      <c r="K78" s="880" t="n"/>
      <c r="L78" s="315" t="n"/>
    </row>
    <row r="79" ht="11.25" customFormat="1" customHeight="1" s="315">
      <c r="A79" s="315" t="n"/>
      <c r="I79" s="880" t="n"/>
      <c r="J79" s="880" t="n"/>
      <c r="K79" s="880" t="n"/>
      <c r="L79" s="315" t="n"/>
    </row>
  </sheetData>
  <mergeCells count="59">
    <mergeCell ref="E8:E9"/>
    <mergeCell ref="L7:M7"/>
    <mergeCell ref="AH8:AH9"/>
    <mergeCell ref="N7:O7"/>
    <mergeCell ref="B7:C7"/>
    <mergeCell ref="AJ8:AJ9"/>
    <mergeCell ref="G8:G9"/>
    <mergeCell ref="Z6:AE7"/>
    <mergeCell ref="Q8:Q9"/>
    <mergeCell ref="AC8:AC9"/>
    <mergeCell ref="S8:S9"/>
    <mergeCell ref="B8:B9"/>
    <mergeCell ref="F7:G7"/>
    <mergeCell ref="AE8:AE9"/>
    <mergeCell ref="R7:S7"/>
    <mergeCell ref="F8:F9"/>
    <mergeCell ref="L8:L9"/>
    <mergeCell ref="P6:W6"/>
    <mergeCell ref="N8:N9"/>
    <mergeCell ref="A6:A9"/>
    <mergeCell ref="Z8:Z9"/>
    <mergeCell ref="P8:P9"/>
    <mergeCell ref="AB8:AB9"/>
    <mergeCell ref="T8:T9"/>
    <mergeCell ref="D7:E7"/>
    <mergeCell ref="C8:C9"/>
    <mergeCell ref="P7:Q7"/>
    <mergeCell ref="I8:I9"/>
    <mergeCell ref="U8:U9"/>
    <mergeCell ref="H7:I7"/>
    <mergeCell ref="K8:K9"/>
    <mergeCell ref="M8:M9"/>
    <mergeCell ref="W8:W9"/>
    <mergeCell ref="J7:K7"/>
    <mergeCell ref="AF8:AF9"/>
    <mergeCell ref="O8:O9"/>
    <mergeCell ref="D8:D9"/>
    <mergeCell ref="AG8:AG9"/>
    <mergeCell ref="A5:B5"/>
    <mergeCell ref="D6:M6"/>
    <mergeCell ref="A3:AL3"/>
    <mergeCell ref="AI8:AI9"/>
    <mergeCell ref="AK6:AK9"/>
    <mergeCell ref="V7:W7"/>
    <mergeCell ref="B6:C6"/>
    <mergeCell ref="T7:U7"/>
    <mergeCell ref="Y8:Y9"/>
    <mergeCell ref="H8:H9"/>
    <mergeCell ref="AA8:AA9"/>
    <mergeCell ref="N6:O6"/>
    <mergeCell ref="V8:V9"/>
    <mergeCell ref="J8:J9"/>
    <mergeCell ref="R8:R9"/>
    <mergeCell ref="X8:X9"/>
    <mergeCell ref="AD8:AD9"/>
    <mergeCell ref="X6:Y7"/>
    <mergeCell ref="AF6:AJ7"/>
    <mergeCell ref="A4:AL4"/>
    <mergeCell ref="AL6:AL9"/>
  </mergeCells>
  <printOptions gridLinesSet="0"/>
  <pageMargins left="0.7086614173228351" right="0.7086614173228351" top="0.78740157480315" bottom="0.78740157480315" header="0.393700787401575" footer="0.393700787401575"/>
  <pageSetup orientation="portrait" paperSize="9" scale="25" pageOrder="overThenDown" verticalDpi="300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고령군청</dc:creator>
  <dcterms:created xmlns:dcterms="http://purl.org/dc/terms/" xmlns:xsi="http://www.w3.org/2001/XMLSchema-instance" xsi:type="dcterms:W3CDTF">1998-04-16T11:58:14Z</dcterms:created>
  <dcterms:modified xmlns:dcterms="http://purl.org/dc/terms/" xmlns:xsi="http://www.w3.org/2001/XMLSchema-instance" xsi:type="dcterms:W3CDTF">2026-06-17T05:40:19Z</dcterms:modified>
  <cp:lastModifiedBy>USER</cp:lastModifiedBy>
  <cp:lastPrinted>2021-12-14T04:40:34Z</cp:lastPrinted>
</cp:coreProperties>
</file>