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미래산업업무전반\통계\2026\고령군기본통계\2024년 기준 고령군 기본통계\제65회 고령군 기본통계\"/>
    </mc:Choice>
  </mc:AlternateContent>
  <xr:revisionPtr revIDLastSave="0" documentId="13_ncr:1_{63D6426F-057E-4961-8C9B-16FB9074471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0.간지" sheetId="17" r:id="rId1"/>
    <sheet name="1.광업 및 제조업(10인이상)" sheetId="11" r:id="rId2"/>
    <sheet name="2.사업체규모별(중분류별) 광업 및 제조업(10인이상)" sheetId="13" r:id="rId3"/>
    <sheet name="3.제조업 중분류별 사업체수 및 종사자수(10인이상)" sheetId="16" r:id="rId4"/>
    <sheet name="4.산업 및 농공단지" sheetId="7" r:id="rId5"/>
    <sheet name="5.석유류 소비량" sheetId="18" r:id="rId6"/>
  </sheets>
  <externalReferences>
    <externalReference r:id="rId7"/>
    <externalReference r:id="rId8"/>
    <externalReference r:id="rId9"/>
  </externalReferences>
  <definedNames>
    <definedName name="a" localSheetId="5">{"Book1"}</definedName>
    <definedName name="a">{"Book1"}</definedName>
    <definedName name="aa">[1]XL4Poppy!$C$31</definedName>
    <definedName name="AAA">'[2]18.농업용기계보유 '!$A$18:$K$1275</definedName>
    <definedName name="B">{"Book1"}</definedName>
    <definedName name="Document_array" localSheetId="0">{"Book1"}</definedName>
    <definedName name="Document_array" localSheetId="5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5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'0.간지'!$A$1:$I$9</definedName>
    <definedName name="_xlnm.Print_Area" localSheetId="1">'1.광업 및 제조업(10인이상)'!$A$1:$K$40</definedName>
    <definedName name="_xlnm.Print_Area" localSheetId="2">'2.사업체규모별(중분류별) 광업 및 제조업(10인이상)'!$A$1:$I$19</definedName>
    <definedName name="_xlnm.Print_Area" localSheetId="3">'3.제조업 중분류별 사업체수 및 종사자수(10인이상)'!$A$1:$R$50</definedName>
    <definedName name="_xlnm.Print_Area" localSheetId="5">'5.석유류 소비량'!$A$1:$H$30</definedName>
    <definedName name="qqq">'[2]18.농업용기계보유 '!$A$18:$K$1275</definedName>
    <definedName name="sss">{"Book1"}</definedName>
    <definedName name="공공">'[3]15.농업용기계보유 '!$A$19:$K$1279</definedName>
    <definedName name="ㄷㄷㄷ">{"Book1"}</definedName>
    <definedName name="ㅁ1" localSheetId="5">#REF!</definedName>
    <definedName name="ㅁ1">#REF!</definedName>
    <definedName name="무" hidden="1">{"'6.강수량'!$A$1:$O$37","'6.강수량'!$A$1:$C$1"}</definedName>
    <definedName name="토" hidden="1">{"'6.강수량'!$A$1:$O$37","'6.강수량'!$A$1:$C$1"}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7" l="1"/>
  <c r="H16" i="7"/>
  <c r="K14" i="7"/>
  <c r="J14" i="7"/>
  <c r="I14" i="7"/>
  <c r="G14" i="7"/>
  <c r="H14" i="7" s="1"/>
  <c r="F14" i="7"/>
  <c r="E14" i="7"/>
  <c r="D14" i="7"/>
  <c r="C14" i="7"/>
  <c r="B14" i="7"/>
  <c r="H13" i="7"/>
  <c r="H12" i="7"/>
  <c r="H11" i="7"/>
  <c r="H10" i="7"/>
  <c r="B28" i="18"/>
  <c r="B27" i="18"/>
  <c r="B26" i="18"/>
  <c r="B25" i="18"/>
  <c r="B24" i="18"/>
  <c r="B23" i="18"/>
  <c r="B22" i="18"/>
  <c r="B21" i="18"/>
  <c r="B20" i="18"/>
  <c r="B19" i="18"/>
  <c r="B18" i="18"/>
  <c r="B17" i="18"/>
  <c r="H15" i="18"/>
  <c r="G15" i="18"/>
  <c r="F15" i="18"/>
  <c r="E15" i="18"/>
  <c r="D15" i="18"/>
  <c r="C15" i="18"/>
  <c r="B15" i="18" s="1"/>
  <c r="J14" i="11" l="1"/>
  <c r="I14" i="11"/>
  <c r="H14" i="11"/>
  <c r="G14" i="11"/>
  <c r="F14" i="11"/>
  <c r="E14" i="11"/>
  <c r="D14" i="11"/>
  <c r="C14" i="11"/>
  <c r="B14" i="11"/>
  <c r="G13" i="11"/>
  <c r="F13" i="11"/>
  <c r="D13" i="11"/>
  <c r="J12" i="11"/>
  <c r="I12" i="11"/>
  <c r="H12" i="11"/>
  <c r="G12" i="11"/>
  <c r="F12" i="11"/>
  <c r="E12" i="11"/>
  <c r="D12" i="11"/>
  <c r="C12" i="11"/>
  <c r="B12" i="11"/>
  <c r="C13" i="16"/>
  <c r="B13" i="16"/>
  <c r="C12" i="16"/>
  <c r="B12" i="16"/>
  <c r="C15" i="11" l="1"/>
  <c r="D15" i="11"/>
  <c r="E15" i="11"/>
  <c r="F15" i="11"/>
  <c r="G15" i="11"/>
  <c r="H15" i="11"/>
  <c r="I15" i="11"/>
  <c r="J15" i="11"/>
  <c r="B15" i="11"/>
  <c r="B15" i="16" l="1"/>
  <c r="C15" i="16"/>
</calcChain>
</file>

<file path=xl/sharedStrings.xml><?xml version="1.0" encoding="utf-8"?>
<sst xmlns="http://schemas.openxmlformats.org/spreadsheetml/2006/main" count="239" uniqueCount="135">
  <si>
    <t>가동률(%)
Operation ratio</t>
    <phoneticPr fontId="6" type="noConversion"/>
  </si>
  <si>
    <t>합 계
Total</t>
  </si>
  <si>
    <t>등 유
Kerosene</t>
  </si>
  <si>
    <t>경 유
Diesel</t>
  </si>
  <si>
    <t xml:space="preserve">단위 : 개, 명, 백만원 </t>
  </si>
  <si>
    <t>Unit : each, person</t>
  </si>
  <si>
    <t>※ 『민수용탄 수급』,『연탄생산』은 해당자료가 없으므로 수록하지 않음.</t>
    <phoneticPr fontId="3" type="noConversion"/>
  </si>
  <si>
    <t>단위 : 개, 명, 백만원</t>
  </si>
  <si>
    <t>단위 : 개</t>
    <phoneticPr fontId="6" type="noConversion"/>
  </si>
  <si>
    <t>Unit : place</t>
    <phoneticPr fontId="6" type="noConversion"/>
  </si>
  <si>
    <t>Ⅶ. 광업, 제조업 및 에너지</t>
    <phoneticPr fontId="6" type="noConversion"/>
  </si>
  <si>
    <t>Ⅶ. Mining, Manufacturing &amp; Energy</t>
    <phoneticPr fontId="6" type="noConversion"/>
  </si>
  <si>
    <t>1월 Jan.</t>
  </si>
  <si>
    <t>2월 Feb.</t>
  </si>
  <si>
    <t>3월 Mar.</t>
  </si>
  <si>
    <t>4월 Apr.</t>
  </si>
  <si>
    <t>5월 May.</t>
  </si>
  <si>
    <t>6월 Jun.</t>
  </si>
  <si>
    <t>7월 Jul.</t>
  </si>
  <si>
    <t>8월 Aug.</t>
  </si>
  <si>
    <t>9월 Sep.</t>
  </si>
  <si>
    <t>10월 Oct.</t>
  </si>
  <si>
    <t>11월 Nov.</t>
  </si>
  <si>
    <t>12월 Dec.</t>
  </si>
  <si>
    <t>Ⅶ. Mining, Manufacturing &amp; Energy</t>
    <phoneticPr fontId="3" type="noConversion"/>
  </si>
  <si>
    <t>(단위:배럴), 1배럴=158.9ℓ</t>
    <phoneticPr fontId="3" type="noConversion"/>
  </si>
  <si>
    <t>2006.12.31</t>
    <phoneticPr fontId="3" type="noConversion"/>
  </si>
  <si>
    <t>휘발유
Gasoline</t>
    <phoneticPr fontId="6" type="noConversion"/>
  </si>
  <si>
    <t>Ⅶ. 광업, 제조업 및 에너지</t>
    <phoneticPr fontId="6" type="noConversion"/>
  </si>
  <si>
    <t>Ⅶ. Mining, Manufacturing &amp; Energy</t>
    <phoneticPr fontId="6" type="noConversion"/>
  </si>
  <si>
    <t xml:space="preserve"> Unit : each, person, million won</t>
    <phoneticPr fontId="6" type="noConversion"/>
  </si>
  <si>
    <t>Year</t>
    <phoneticPr fontId="6" type="noConversion"/>
  </si>
  <si>
    <t>사업체수
Number of establishments</t>
    <phoneticPr fontId="6" type="noConversion"/>
  </si>
  <si>
    <t>출하액
Value of shipments</t>
    <phoneticPr fontId="6" type="noConversion"/>
  </si>
  <si>
    <t>완제품.반제품.재공품 재고액
Value of inventories</t>
    <phoneticPr fontId="6" type="noConversion"/>
  </si>
  <si>
    <t>Year</t>
    <phoneticPr fontId="6" type="noConversion"/>
  </si>
  <si>
    <t>사업체수
Number of establi-shments</t>
    <phoneticPr fontId="6" type="noConversion"/>
  </si>
  <si>
    <t>출하액
Value of shipments</t>
    <phoneticPr fontId="6" type="noConversion"/>
  </si>
  <si>
    <t>부가가치
Census value added</t>
    <phoneticPr fontId="6" type="noConversion"/>
  </si>
  <si>
    <t>제조업
Manufacturing</t>
    <phoneticPr fontId="6" type="noConversion"/>
  </si>
  <si>
    <t>Ⅶ. 광업, 제조업 및 에너지</t>
    <phoneticPr fontId="6" type="noConversion"/>
  </si>
  <si>
    <t>Unit : each, person, million won</t>
    <phoneticPr fontId="6" type="noConversion"/>
  </si>
  <si>
    <t>Year and Division of industry size of workers</t>
    <phoneticPr fontId="6" type="noConversion"/>
  </si>
  <si>
    <t>Year</t>
    <phoneticPr fontId="10" type="noConversion"/>
  </si>
  <si>
    <t>사업체수
Establishments</t>
    <phoneticPr fontId="10" type="noConversion"/>
  </si>
  <si>
    <t>종사자수
Workers</t>
    <phoneticPr fontId="10" type="noConversion"/>
  </si>
  <si>
    <t xml:space="preserve">기 타
Others </t>
    <rPh sb="0" eb="10">
      <t xml:space="preserve">     1)</t>
    </rPh>
    <phoneticPr fontId="3" type="noConversion"/>
  </si>
  <si>
    <t>단위 : kl</t>
    <phoneticPr fontId="6" type="noConversion"/>
  </si>
  <si>
    <t>Unit : kl</t>
    <phoneticPr fontId="6" type="noConversion"/>
  </si>
  <si>
    <t>종사자수
Number of workers(mon-thly average)</t>
    <phoneticPr fontId="6" type="noConversion"/>
  </si>
  <si>
    <t>연별 및
지방, 농공</t>
    <phoneticPr fontId="6" type="noConversion"/>
  </si>
  <si>
    <t>Year &amp; Industrial Complex</t>
    <phoneticPr fontId="6" type="noConversion"/>
  </si>
  <si>
    <t>주 : 기타에는 경질중유, 중유, 제트유 등 포함</t>
    <phoneticPr fontId="6" type="noConversion"/>
  </si>
  <si>
    <t>Local Complex</t>
    <phoneticPr fontId="3" type="noConversion"/>
  </si>
  <si>
    <t>농공단지</t>
    <phoneticPr fontId="6" type="noConversion"/>
  </si>
  <si>
    <t>Agr. &amp; Ind. Complex</t>
    <phoneticPr fontId="3" type="noConversion"/>
  </si>
  <si>
    <t>연간급여액
(퇴직금 제외)
Wages and salaries</t>
    <phoneticPr fontId="6" type="noConversion"/>
  </si>
  <si>
    <t>연초
Beginning of year</t>
    <phoneticPr fontId="6" type="noConversion"/>
  </si>
  <si>
    <t>연말
End of year</t>
    <phoneticPr fontId="6" type="noConversion"/>
  </si>
  <si>
    <t>주요생산비
Major production cost</t>
    <phoneticPr fontId="6" type="noConversion"/>
  </si>
  <si>
    <t>연초
Beginning of year</t>
    <phoneticPr fontId="29" type="noConversion"/>
  </si>
  <si>
    <t>2. 사업체규모별(중분류별) 광업 및 제조업(10인이상)</t>
    <phoneticPr fontId="6" type="noConversion"/>
  </si>
  <si>
    <t>3. 제조업 중분류별 사업체수 및 종사자수(10인이상)</t>
    <phoneticPr fontId="10" type="noConversion"/>
  </si>
  <si>
    <t>식료품
Food products</t>
    <phoneticPr fontId="10" type="noConversion"/>
  </si>
  <si>
    <t>음료
Beverages</t>
    <phoneticPr fontId="3" type="noConversion"/>
  </si>
  <si>
    <t xml:space="preserve">담배 제조업(Manufacture of tobacco products) </t>
    <phoneticPr fontId="10" type="noConversion"/>
  </si>
  <si>
    <t>섬유제품 제조업; 의복 제외(Manufacture of textiles, except apparel)</t>
    <phoneticPr fontId="10" type="noConversion"/>
  </si>
  <si>
    <t xml:space="preserve"> 의복, 의복 액세서리 및 모피제품 제조업(Manufacture of wearing apparel, clothing accessories and fur articles)</t>
    <phoneticPr fontId="10" type="noConversion"/>
  </si>
  <si>
    <t>가죽, 가방 및 신발 제조업
Manufacture of leather, luggage and footwear</t>
    <phoneticPr fontId="10" type="noConversion"/>
  </si>
  <si>
    <t>목재 및 나무제품 제조업; 가구 제외(Manufacture of wood and of products of wood and cork; except furniture)</t>
    <phoneticPr fontId="10" type="noConversion"/>
  </si>
  <si>
    <t xml:space="preserve"> 펄프, 종이 및 종이제품 제조업(Manufacture of pulp, paper and paper products)</t>
    <phoneticPr fontId="10" type="noConversion"/>
  </si>
  <si>
    <t xml:space="preserve">인쇄 및 기록매체 복제업(Printing and reproduction of recorded media) </t>
    <phoneticPr fontId="10" type="noConversion"/>
  </si>
  <si>
    <t xml:space="preserve">코크스, 연탄 및 석유정제품 제조업(Manufacture of coke, briquettes and refined petroleum products) </t>
    <phoneticPr fontId="10" type="noConversion"/>
  </si>
  <si>
    <t>화학 물질 및 화학제품 제조업; 의약품 제외(Manufacture of chemicals and chemical products; except pharmaceuticals and medicinal chemicals)</t>
    <phoneticPr fontId="3" type="noConversion"/>
  </si>
  <si>
    <t xml:space="preserve"> 의료용 물질 및 의약품 제조업(Manufacture of pharmaceuticals, medicinal chemical and botanical products)</t>
    <phoneticPr fontId="3" type="noConversion"/>
  </si>
  <si>
    <t>고무 및 플라스틱제품 제조업(Manufacture of rubber and plastics products)</t>
    <phoneticPr fontId="10" type="noConversion"/>
  </si>
  <si>
    <t>비금속 광물제품 제조업(Manufacture of other non-metallic mineral products)</t>
    <phoneticPr fontId="10" type="noConversion"/>
  </si>
  <si>
    <t xml:space="preserve">1차 금속 제조업(Manufacture of basic metals) </t>
    <phoneticPr fontId="3" type="noConversion"/>
  </si>
  <si>
    <t>금속 가공제품 제조업; 기계 및 가구 제외(Manufacture of fabricated metal products, except machinery and furniture)</t>
    <phoneticPr fontId="3" type="noConversion"/>
  </si>
  <si>
    <t xml:space="preserve">전자 부품, 컴퓨터, 영상, 음향 및 통신장비 제조업(Manufacture of electronic components, computer; visual, sounding and communication equipment) </t>
    <phoneticPr fontId="3" type="noConversion"/>
  </si>
  <si>
    <t xml:space="preserve">의료, 정밀, 광학 기기 및 시계 제조업(Manufacture of medical, precision and optical instruments, watches and clocks) </t>
    <phoneticPr fontId="10" type="noConversion"/>
  </si>
  <si>
    <t xml:space="preserve"> 전기장비 제조업(Manufacture of electrical equipment)</t>
    <phoneticPr fontId="3" type="noConversion"/>
  </si>
  <si>
    <t xml:space="preserve"> 기타 기계 및 장비 제조업(Manufacture of other machinery and equipment)</t>
    <phoneticPr fontId="3" type="noConversion"/>
  </si>
  <si>
    <t>자동차 및 트레일러 제조업(Manufacture of motor vehicles, trailers and semitrailers)</t>
    <phoneticPr fontId="10" type="noConversion"/>
  </si>
  <si>
    <t>기타 운송장비 제조업(Manufacture of other transport equipment)</t>
    <phoneticPr fontId="3" type="noConversion"/>
  </si>
  <si>
    <t>가구 제조업(Manufacture of furniture)</t>
    <phoneticPr fontId="10" type="noConversion"/>
  </si>
  <si>
    <t>4. 산업 및 농공단지</t>
    <phoneticPr fontId="6" type="noConversion"/>
  </si>
  <si>
    <t>5. 석유류 소비량</t>
    <phoneticPr fontId="6" type="noConversion"/>
  </si>
  <si>
    <t>5. Petroleum Consumption</t>
    <phoneticPr fontId="6" type="noConversion"/>
  </si>
  <si>
    <t>사업체가 1 또는 2개인 경우 해당사업체의 비밀보호를 위해 수치대신 [X]로 표시</t>
    <phoneticPr fontId="6" type="noConversion"/>
  </si>
  <si>
    <t>2018년 자료부터 항목명수정(급여액에서 연간급여액), 제목 명칭 변경("광업 및 제조업" → "광업 및 제조업(10인이상)")</t>
    <phoneticPr fontId="6" type="noConversion"/>
  </si>
  <si>
    <t>분양면적(㎡)
Rented area</t>
    <phoneticPr fontId="6" type="noConversion"/>
  </si>
  <si>
    <t xml:space="preserve">총 면 적
(1000㎡)
Total area </t>
    <phoneticPr fontId="6" type="noConversion"/>
  </si>
  <si>
    <t xml:space="preserve">분양대상면적(㎡)
Rental area
</t>
    <phoneticPr fontId="6" type="noConversion"/>
  </si>
  <si>
    <t>X</t>
  </si>
  <si>
    <t>1. 광업 및 제조업(10인이상)</t>
    <phoneticPr fontId="6" type="noConversion"/>
  </si>
  <si>
    <t>합 계(광업·제조업)
Total(Mining·Manufacturing)</t>
    <phoneticPr fontId="6" type="noConversion"/>
  </si>
  <si>
    <t>연 별</t>
    <phoneticPr fontId="6" type="noConversion"/>
  </si>
  <si>
    <t>종사자수
Number of workers</t>
    <phoneticPr fontId="6" type="noConversion"/>
  </si>
  <si>
    <t>부가가치
Value added</t>
    <phoneticPr fontId="6" type="noConversion"/>
  </si>
  <si>
    <t>2. Mining and Manufacturing by Division of Industry(10 or More workers)</t>
    <phoneticPr fontId="6" type="noConversion"/>
  </si>
  <si>
    <t>사업체수
Number of
 establishments</t>
    <phoneticPr fontId="6" type="noConversion"/>
  </si>
  <si>
    <t>연간급여액
(퇴직금제외)
Wages and salaries</t>
    <phoneticPr fontId="6" type="noConversion"/>
  </si>
  <si>
    <t>출하액
Value of
shipments</t>
    <phoneticPr fontId="6" type="noConversion"/>
  </si>
  <si>
    <t>주요생산비
Major production
 cost</t>
    <phoneticPr fontId="6" type="noConversion"/>
  </si>
  <si>
    <t>유형자산 연말잔액
Value of tangible assets at end of year</t>
    <phoneticPr fontId="6" type="noConversion"/>
  </si>
  <si>
    <t>단위 : 개, 명</t>
    <phoneticPr fontId="3" type="noConversion"/>
  </si>
  <si>
    <t>연 별</t>
    <phoneticPr fontId="10" type="noConversion"/>
  </si>
  <si>
    <t>합 계
Total</t>
    <phoneticPr fontId="10" type="noConversion"/>
  </si>
  <si>
    <t>4. General and Rural Area Industrial Complexes</t>
    <phoneticPr fontId="6" type="noConversion"/>
  </si>
  <si>
    <t>가동업체
Number of factories in operation</t>
    <phoneticPr fontId="3" type="noConversion"/>
  </si>
  <si>
    <t>입주업체수
Number of factories in the complexes</t>
    <phoneticPr fontId="6" type="noConversion"/>
  </si>
  <si>
    <t>종업원수(명)
(in person)
Number of
employees</t>
    <phoneticPr fontId="6" type="noConversion"/>
  </si>
  <si>
    <t>생산액
(억원)
(in million won)
Gross output</t>
    <phoneticPr fontId="6" type="noConversion"/>
  </si>
  <si>
    <t>수출액
(천불)
(in thousand dollars)
Exports</t>
    <phoneticPr fontId="6" type="noConversion"/>
  </si>
  <si>
    <t xml:space="preserve">벙커C유
Bunker C </t>
    <phoneticPr fontId="6" type="noConversion"/>
  </si>
  <si>
    <t>LPG</t>
    <phoneticPr fontId="6" type="noConversion"/>
  </si>
  <si>
    <t>연별 및 월별
Year &amp; Month</t>
    <phoneticPr fontId="6" type="noConversion"/>
  </si>
  <si>
    <t>유형자산연말잔액
(건설중인 자산 제외)
Value of tangible assets
at end of year</t>
    <phoneticPr fontId="6" type="noConversion"/>
  </si>
  <si>
    <t>자료 : 투자유치과</t>
    <phoneticPr fontId="3" type="noConversion"/>
  </si>
  <si>
    <t>X</t>
    <phoneticPr fontId="3" type="noConversion"/>
  </si>
  <si>
    <t>지방단지</t>
    <phoneticPr fontId="3" type="noConversion"/>
  </si>
  <si>
    <t xml:space="preserve"> 1. Mining · Manufacturing(10 or More workers)</t>
  </si>
  <si>
    <t>3. Number of Establishments and Workers, by Division of Manufacturing Industry(10 or More workers)</t>
    <phoneticPr fontId="10" type="noConversion"/>
  </si>
  <si>
    <t>자료 : 지역경제실</t>
    <phoneticPr fontId="3" type="noConversion"/>
  </si>
  <si>
    <t>자료 : 통계청, 『광업제조업조사』, 2015년 자료는 경제총조사 자료임.</t>
  </si>
  <si>
    <t>자료 : 통계청, 『광업제조업조사』, 2015년 자료는 경제총조사 자료임.</t>
    <phoneticPr fontId="6" type="noConversion"/>
  </si>
  <si>
    <t>광 업
Mining</t>
  </si>
  <si>
    <t>자료 : 통계청, 『광업제조업조사』 2015 양식변경 생산액제외, 2015년 자료는 경제총조사 자료임.</t>
  </si>
  <si>
    <t>연   별
규 모 별</t>
  </si>
  <si>
    <t>주 : 사업체가 2개 이하인 경우 사업체의 비밀보호를 위해 "X" 로 표시</t>
  </si>
  <si>
    <t xml:space="preserve">   2018년부터 제목 명칭 변경("사업체규모별(중분류별) 광업 및 제조업" → "사업체규모별(중분류별) 광업 및 제조업(10인이상)")</t>
  </si>
  <si>
    <t xml:space="preserve"> 기타 제품 제조업(Other manufacturing)</t>
  </si>
  <si>
    <t xml:space="preserve">주 : 사업체가 2개 이하인 경우 사업체의 비밀보호를 위해 "X" 로 표시, 2018년 자료부터 제10차 산업분류 개정사항을 반영한 중분류 수정 </t>
  </si>
  <si>
    <t>단지수
Number of Complexes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</si>
</sst>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1" formatCode="_-* #,##0_-;\-* #,##0_-;_-* &quot;-&quot;_-;_-@_-"/>
    <numFmt numFmtId="176" formatCode="_-* #,##0_-;&quot;₩&quot;\!\-* #,##0_-;_-* &quot;-&quot;_-;_-@_-"/>
    <numFmt numFmtId="177" formatCode="_ * #,##0_ ;_ * \-#,##0_ ;_ * &quot;-&quot;_ ;_ @_ "/>
    <numFmt numFmtId="178" formatCode="_ * #,##0.00_ ;_ * \-#,##0.00_ ;_ * &quot;-&quot;??_ ;_ @_ "/>
    <numFmt numFmtId="179" formatCode="&quot;₩&quot;#,##0;&quot;₩&quot;&quot;₩&quot;\-#,##0"/>
    <numFmt numFmtId="180" formatCode="_ * #,##0.00_ ;_ * \-#,##0.00_ ;_ * &quot;-&quot;_ ;_ @_ "/>
    <numFmt numFmtId="181" formatCode="&quot;₩&quot;#,##0.00;&quot;₩&quot;\-#,##0.00"/>
    <numFmt numFmtId="182" formatCode="_-[$€-2]* #,##0.00_-;\-[$€-2]* #,##0.00_-;_-[$€-2]* &quot;-&quot;??_-"/>
    <numFmt numFmtId="183" formatCode="&quot;₩&quot;#,##0;[Red]&quot;₩&quot;&quot;₩&quot;\-#,##0"/>
    <numFmt numFmtId="18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5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&quot;₩&quot;#,##0.00;[Red]&quot;₩&quot;\-#,##0.00"/>
    <numFmt numFmtId="190" formatCode="_ &quot;₩&quot;* #,##0_ ;_ &quot;₩&quot;* \-#,##0_ ;_ &quot;₩&quot;* &quot;-&quot;_ ;_ @_ "/>
    <numFmt numFmtId="191" formatCode="&quot;$&quot;#,##0_);[Red]\(&quot;$&quot;#,##0\)"/>
    <numFmt numFmtId="192" formatCode="&quot;₩&quot;#,##0;[Red]&quot;₩&quot;\-#,##0"/>
    <numFmt numFmtId="193" formatCode="_ &quot;₩&quot;* #,##0.00_ ;_ &quot;₩&quot;* \-#,##0.00_ ;_ &quot;₩&quot;* &quot;-&quot;??_ ;_ @_ "/>
    <numFmt numFmtId="194" formatCode="&quot;$&quot;#,##0.00_);[Red]\(&quot;$&quot;#,##0.00\)"/>
    <numFmt numFmtId="195" formatCode="#,##0;[Red]&quot;-&quot;#,##0"/>
    <numFmt numFmtId="196" formatCode="#,##0.00;[Red]&quot;-&quot;#,##0.00"/>
    <numFmt numFmtId="197" formatCode="&quot;R$&quot;#,##0_);[Red]\(&quot;R$&quot;#,##0\)"/>
    <numFmt numFmtId="198" formatCode="#,##0_);\(#,##0\)"/>
  </numFmts>
  <fonts count="67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돋움"/>
      <family val="3"/>
      <charset val="129"/>
    </font>
    <font>
      <sz val="10"/>
      <name val="바탕"/>
      <family val="1"/>
      <charset val="129"/>
    </font>
    <font>
      <b/>
      <sz val="9"/>
      <name val="돋움"/>
      <family val="3"/>
      <charset val="129"/>
    </font>
    <font>
      <b/>
      <sz val="16"/>
      <name val="바탕체"/>
      <family val="1"/>
      <charset val="129"/>
    </font>
    <font>
      <sz val="6"/>
      <name val="돋움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Arial"/>
      <family val="2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1"/>
      <name val="뼻뮝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name val="굴림체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7"/>
      <name val="돋움"/>
      <family val="3"/>
      <charset val="129"/>
    </font>
    <font>
      <sz val="9"/>
      <color theme="1"/>
      <name val="돋움"/>
      <family val="3"/>
      <charset val="129"/>
    </font>
    <font>
      <sz val="12"/>
      <name val="돋움"/>
      <family val="3"/>
      <charset val="129"/>
    </font>
    <font>
      <b/>
      <sz val="17"/>
      <name val="돋움"/>
      <family val="3"/>
      <charset val="129"/>
    </font>
    <font>
      <sz val="17"/>
      <name val="돋움"/>
      <family val="3"/>
      <charset val="129"/>
    </font>
    <font>
      <b/>
      <sz val="16"/>
      <name val="돋움"/>
      <family val="3"/>
      <charset val="129"/>
    </font>
    <font>
      <sz val="9"/>
      <color rgb="FFFF0000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00">
    <xf numFmtId="0" fontId="0" fillId="0" borderId="0"/>
    <xf numFmtId="0" fontId="5" fillId="0" borderId="0"/>
    <xf numFmtId="0" fontId="41" fillId="2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3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3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34" fillId="0" borderId="0" applyFont="0" applyFill="0" applyBorder="0" applyAlignment="0" applyProtection="0"/>
    <xf numFmtId="191" fontId="35" fillId="0" borderId="0" applyFont="0" applyFill="0" applyBorder="0" applyAlignment="0" applyProtection="0"/>
    <xf numFmtId="191" fontId="35" fillId="0" borderId="0" applyFont="0" applyFill="0" applyBorder="0" applyAlignment="0" applyProtection="0"/>
    <xf numFmtId="191" fontId="35" fillId="0" borderId="0" applyFont="0" applyFill="0" applyBorder="0" applyAlignment="0" applyProtection="0"/>
    <xf numFmtId="191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34" fillId="0" borderId="0" applyFont="0" applyFill="0" applyBorder="0" applyAlignment="0" applyProtection="0"/>
    <xf numFmtId="192" fontId="31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33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33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5" fillId="0" borderId="0" applyFont="0" applyFill="0" applyBorder="0" applyAlignment="0" applyProtection="0"/>
    <xf numFmtId="194" fontId="35" fillId="0" borderId="0" applyFont="0" applyFill="0" applyBorder="0" applyAlignment="0" applyProtection="0"/>
    <xf numFmtId="194" fontId="35" fillId="0" borderId="0" applyFont="0" applyFill="0" applyBorder="0" applyAlignment="0" applyProtection="0"/>
    <xf numFmtId="194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3" fontId="21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21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2" fillId="0" borderId="0" applyFont="0" applyFill="0" applyBorder="0" applyAlignment="0" applyProtection="0"/>
    <xf numFmtId="177" fontId="33" fillId="0" borderId="0" applyFont="0" applyFill="0" applyBorder="0" applyAlignment="0" applyProtection="0"/>
    <xf numFmtId="195" fontId="32" fillId="0" borderId="0" applyFont="0" applyFill="0" applyBorder="0" applyAlignment="0" applyProtection="0"/>
    <xf numFmtId="177" fontId="33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3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34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2" fillId="0" borderId="0" applyFont="0" applyFill="0" applyBorder="0" applyAlignment="0" applyProtection="0"/>
    <xf numFmtId="178" fontId="33" fillId="0" borderId="0" applyFont="0" applyFill="0" applyBorder="0" applyAlignment="0" applyProtection="0"/>
    <xf numFmtId="196" fontId="32" fillId="0" borderId="0" applyFont="0" applyFill="0" applyBorder="0" applyAlignment="0" applyProtection="0"/>
    <xf numFmtId="178" fontId="33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34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2" fillId="0" borderId="0"/>
    <xf numFmtId="0" fontId="21" fillId="0" borderId="0"/>
    <xf numFmtId="0" fontId="31" fillId="0" borderId="0"/>
    <xf numFmtId="0" fontId="32" fillId="0" borderId="0"/>
    <xf numFmtId="0" fontId="33" fillId="0" borderId="0"/>
    <xf numFmtId="0" fontId="32" fillId="0" borderId="0"/>
    <xf numFmtId="0" fontId="34" fillId="0" borderId="0"/>
    <xf numFmtId="0" fontId="36" fillId="0" borderId="0"/>
    <xf numFmtId="0" fontId="33" fillId="0" borderId="0"/>
    <xf numFmtId="0" fontId="21" fillId="0" borderId="0"/>
    <xf numFmtId="0" fontId="34" fillId="0" borderId="0"/>
    <xf numFmtId="0" fontId="21" fillId="0" borderId="0"/>
    <xf numFmtId="0" fontId="34" fillId="0" borderId="0"/>
    <xf numFmtId="0" fontId="36" fillId="0" borderId="0"/>
    <xf numFmtId="0" fontId="33" fillId="0" borderId="0"/>
    <xf numFmtId="0" fontId="37" fillId="0" borderId="0"/>
    <xf numFmtId="0" fontId="38" fillId="0" borderId="0"/>
    <xf numFmtId="0" fontId="35" fillId="0" borderId="0"/>
    <xf numFmtId="0" fontId="35" fillId="0" borderId="0"/>
    <xf numFmtId="0" fontId="37" fillId="0" borderId="0"/>
    <xf numFmtId="0" fontId="38" fillId="0" borderId="0"/>
    <xf numFmtId="0" fontId="21" fillId="0" borderId="0"/>
    <xf numFmtId="0" fontId="34" fillId="0" borderId="0"/>
    <xf numFmtId="0" fontId="23" fillId="0" borderId="0"/>
    <xf numFmtId="177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1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182" fontId="5" fillId="0" borderId="0" applyFont="0" applyFill="0" applyBorder="0" applyAlignment="0" applyProtection="0"/>
    <xf numFmtId="2" fontId="16" fillId="0" borderId="0" applyFont="0" applyFill="0" applyBorder="0" applyAlignment="0" applyProtection="0"/>
    <xf numFmtId="38" fontId="24" fillId="16" borderId="0" applyNumberFormat="0" applyBorder="0" applyAlignment="0" applyProtection="0"/>
    <xf numFmtId="0" fontId="25" fillId="0" borderId="0">
      <alignment horizontal="left"/>
    </xf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4" fillId="16" borderId="3" applyNumberFormat="0" applyBorder="0" applyAlignment="0" applyProtection="0"/>
    <xf numFmtId="0" fontId="28" fillId="0" borderId="4"/>
    <xf numFmtId="0" fontId="5" fillId="0" borderId="0"/>
    <xf numFmtId="0" fontId="16" fillId="0" borderId="0"/>
    <xf numFmtId="10" fontId="16" fillId="0" borderId="0" applyFont="0" applyFill="0" applyBorder="0" applyAlignment="0" applyProtection="0"/>
    <xf numFmtId="0" fontId="28" fillId="0" borderId="0"/>
    <xf numFmtId="0" fontId="43" fillId="0" borderId="0" applyFill="0" applyBorder="0" applyProtection="0">
      <alignment horizontal="centerContinuous" vertical="center"/>
    </xf>
    <xf numFmtId="0" fontId="44" fillId="16" borderId="0" applyFill="0" applyBorder="0" applyProtection="0">
      <alignment horizontal="center" vertical="center"/>
    </xf>
    <xf numFmtId="0" fontId="16" fillId="0" borderId="5" applyNumberFormat="0" applyFont="0" applyFill="0" applyAlignment="0" applyProtection="0"/>
    <xf numFmtId="0" fontId="29" fillId="0" borderId="6">
      <alignment horizontal="left"/>
    </xf>
    <xf numFmtId="0" fontId="4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1" borderId="7" applyNumberFormat="0" applyAlignment="0" applyProtection="0">
      <alignment vertical="center"/>
    </xf>
    <xf numFmtId="186" fontId="5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47" fillId="3" borderId="0" applyNumberFormat="0" applyBorder="0" applyAlignment="0" applyProtection="0">
      <alignment vertical="center"/>
    </xf>
    <xf numFmtId="0" fontId="14" fillId="0" borderId="0">
      <protection locked="0"/>
    </xf>
    <xf numFmtId="0" fontId="14" fillId="0" borderId="0">
      <protection locked="0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5" fillId="22" borderId="8" applyNumberFormat="0" applyFont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" fillId="0" borderId="0">
      <alignment vertical="center"/>
    </xf>
    <xf numFmtId="9" fontId="48" fillId="16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0" fontId="49" fillId="23" borderId="0" applyNumberFormat="0" applyBorder="0" applyAlignment="0" applyProtection="0">
      <alignment vertical="center"/>
    </xf>
    <xf numFmtId="0" fontId="39" fillId="0" borderId="0"/>
    <xf numFmtId="0" fontId="50" fillId="0" borderId="0" applyNumberFormat="0" applyFill="0" applyBorder="0" applyAlignment="0" applyProtection="0">
      <alignment vertical="center"/>
    </xf>
    <xf numFmtId="0" fontId="51" fillId="24" borderId="9" applyNumberFormat="0" applyAlignment="0" applyProtection="0">
      <alignment vertical="center"/>
    </xf>
    <xf numFmtId="183" fontId="16" fillId="0" borderId="0">
      <alignment vertical="center"/>
    </xf>
    <xf numFmtId="176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2" fillId="0" borderId="10" applyNumberFormat="0" applyFill="0" applyAlignment="0" applyProtection="0">
      <alignment vertical="center"/>
    </xf>
    <xf numFmtId="0" fontId="53" fillId="0" borderId="11" applyNumberFormat="0" applyFill="0" applyAlignment="0" applyProtection="0">
      <alignment vertical="center"/>
    </xf>
    <xf numFmtId="0" fontId="54" fillId="7" borderId="7" applyNumberFormat="0" applyAlignment="0" applyProtection="0">
      <alignment vertical="center"/>
    </xf>
    <xf numFmtId="4" fontId="14" fillId="0" borderId="0">
      <protection locked="0"/>
    </xf>
    <xf numFmtId="187" fontId="5" fillId="0" borderId="0">
      <protection locked="0"/>
    </xf>
    <xf numFmtId="0" fontId="17" fillId="0" borderId="0">
      <alignment vertical="center"/>
    </xf>
    <xf numFmtId="0" fontId="55" fillId="0" borderId="12" applyNumberFormat="0" applyFill="0" applyAlignment="0" applyProtection="0">
      <alignment vertical="center"/>
    </xf>
    <xf numFmtId="0" fontId="56" fillId="0" borderId="1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9" fillId="21" borderId="15" applyNumberFormat="0" applyAlignment="0" applyProtection="0">
      <alignment vertical="center"/>
    </xf>
    <xf numFmtId="41" fontId="2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Protection="0"/>
    <xf numFmtId="177" fontId="5" fillId="0" borderId="0" applyProtection="0"/>
    <xf numFmtId="197" fontId="2" fillId="16" borderId="0" applyFill="0" applyBorder="0" applyProtection="0">
      <alignment horizontal="right"/>
    </xf>
    <xf numFmtId="0" fontId="5" fillId="0" borderId="0" applyFont="0" applyFill="0" applyBorder="0" applyAlignment="0" applyProtection="0"/>
    <xf numFmtId="0" fontId="18" fillId="0" borderId="0">
      <alignment vertical="center"/>
    </xf>
    <xf numFmtId="185" fontId="5" fillId="0" borderId="0">
      <protection locked="0"/>
    </xf>
    <xf numFmtId="0" fontId="2" fillId="0" borderId="0">
      <alignment vertical="center"/>
    </xf>
    <xf numFmtId="0" fontId="5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5" fillId="0" borderId="0"/>
    <xf numFmtId="0" fontId="5" fillId="0" borderId="0"/>
    <xf numFmtId="0" fontId="14" fillId="0" borderId="5">
      <protection locked="0"/>
    </xf>
    <xf numFmtId="184" fontId="5" fillId="0" borderId="0">
      <protection locked="0"/>
    </xf>
    <xf numFmtId="188" fontId="5" fillId="0" borderId="0">
      <protection locked="0"/>
    </xf>
  </cellStyleXfs>
  <cellXfs count="397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4" fillId="16" borderId="0" xfId="195" applyFont="1" applyFill="1" applyBorder="1" applyAlignment="1">
      <alignment horizontal="center" vertical="center"/>
    </xf>
    <xf numFmtId="0" fontId="4" fillId="16" borderId="0" xfId="195" applyNumberFormat="1" applyFont="1" applyFill="1" applyBorder="1" applyAlignment="1">
      <alignment horizontal="center" vertical="center"/>
    </xf>
    <xf numFmtId="0" fontId="4" fillId="16" borderId="0" xfId="195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41" fontId="4" fillId="16" borderId="20" xfId="0" applyNumberFormat="1" applyFont="1" applyFill="1" applyBorder="1" applyAlignment="1">
      <alignment horizontal="right" vertical="center"/>
    </xf>
    <xf numFmtId="176" fontId="4" fillId="0" borderId="20" xfId="160" applyNumberFormat="1" applyFont="1" applyFill="1" applyBorder="1" applyAlignment="1">
      <alignment horizontal="center" vertical="center"/>
    </xf>
    <xf numFmtId="176" fontId="4" fillId="0" borderId="0" xfId="160" applyNumberFormat="1" applyFont="1" applyFill="1" applyBorder="1" applyAlignment="1">
      <alignment horizontal="center" vertical="center"/>
    </xf>
    <xf numFmtId="176" fontId="4" fillId="0" borderId="0" xfId="160" applyNumberFormat="1" applyFont="1" applyBorder="1" applyAlignment="1">
      <alignment horizontal="center" vertical="center"/>
    </xf>
    <xf numFmtId="176" fontId="4" fillId="0" borderId="0" xfId="160" applyNumberFormat="1" applyFont="1" applyFill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160" applyNumberFormat="1" applyFont="1" applyBorder="1" applyAlignment="1">
      <alignment horizontal="right" vertical="center"/>
    </xf>
    <xf numFmtId="176" fontId="4" fillId="0" borderId="0" xfId="160" applyNumberFormat="1" applyFont="1" applyFill="1" applyBorder="1" applyAlignment="1">
      <alignment horizontal="right" vertical="center"/>
    </xf>
    <xf numFmtId="176" fontId="9" fillId="0" borderId="0" xfId="0" applyNumberFormat="1" applyFont="1" applyBorder="1" applyAlignment="1">
      <alignment vertical="center"/>
    </xf>
    <xf numFmtId="176" fontId="4" fillId="0" borderId="17" xfId="16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49" fontId="30" fillId="16" borderId="0" xfId="196" applyNumberFormat="1" applyFont="1" applyFill="1" applyBorder="1" applyAlignment="1">
      <alignment horizontal="center" vertical="center"/>
    </xf>
    <xf numFmtId="0" fontId="30" fillId="16" borderId="0" xfId="196" applyFont="1" applyFill="1" applyBorder="1" applyAlignment="1">
      <alignment horizontal="center" vertical="center"/>
    </xf>
    <xf numFmtId="0" fontId="30" fillId="16" borderId="0" xfId="196" applyFont="1" applyFill="1" applyBorder="1" applyAlignment="1">
      <alignment horizontal="right" vertical="center"/>
    </xf>
    <xf numFmtId="49" fontId="5" fillId="16" borderId="0" xfId="196" applyNumberFormat="1" applyFill="1" applyBorder="1" applyAlignment="1">
      <alignment horizontal="center" vertical="center"/>
    </xf>
    <xf numFmtId="0" fontId="5" fillId="16" borderId="0" xfId="196" applyFill="1" applyBorder="1" applyAlignment="1">
      <alignment horizontal="center" vertical="center"/>
    </xf>
    <xf numFmtId="41" fontId="9" fillId="0" borderId="17" xfId="0" applyNumberFormat="1" applyFont="1" applyBorder="1" applyAlignment="1">
      <alignment vertical="center"/>
    </xf>
    <xf numFmtId="176" fontId="4" fillId="16" borderId="20" xfId="165" applyFont="1" applyFill="1" applyBorder="1" applyAlignment="1">
      <alignment horizontal="right" vertical="center"/>
    </xf>
    <xf numFmtId="177" fontId="4" fillId="0" borderId="0" xfId="166" applyFont="1" applyFill="1" applyBorder="1" applyAlignment="1">
      <alignment horizontal="right" vertical="center"/>
    </xf>
    <xf numFmtId="41" fontId="4" fillId="0" borderId="17" xfId="0" applyNumberFormat="1" applyFont="1" applyBorder="1" applyAlignment="1">
      <alignment vertical="center"/>
    </xf>
    <xf numFmtId="176" fontId="9" fillId="0" borderId="27" xfId="16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top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right" vertical="top"/>
    </xf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/>
    <xf numFmtId="0" fontId="4" fillId="0" borderId="1" xfId="0" applyNumberFormat="1" applyFont="1" applyFill="1" applyBorder="1"/>
    <xf numFmtId="0" fontId="4" fillId="0" borderId="0" xfId="0" applyNumberFormat="1" applyFont="1" applyFill="1" applyBorder="1"/>
    <xf numFmtId="0" fontId="9" fillId="0" borderId="0" xfId="0" applyNumberFormat="1" applyFont="1" applyBorder="1" applyAlignment="1">
      <alignment vertical="center"/>
    </xf>
    <xf numFmtId="0" fontId="4" fillId="16" borderId="16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4" fillId="16" borderId="0" xfId="0" applyNumberFormat="1" applyFont="1" applyFill="1" applyAlignment="1">
      <alignment horizontal="left" vertical="top"/>
    </xf>
    <xf numFmtId="0" fontId="4" fillId="16" borderId="0" xfId="0" applyNumberFormat="1" applyFont="1" applyFill="1" applyAlignment="1">
      <alignment horizontal="left" vertical="center"/>
    </xf>
    <xf numFmtId="0" fontId="4" fillId="16" borderId="0" xfId="0" applyNumberFormat="1" applyFont="1" applyFill="1" applyAlignment="1">
      <alignment horizontal="right" vertical="top"/>
    </xf>
    <xf numFmtId="0" fontId="4" fillId="16" borderId="0" xfId="0" applyNumberFormat="1" applyFont="1" applyFill="1" applyBorder="1" applyAlignment="1">
      <alignment horizontal="right" vertical="center"/>
    </xf>
    <xf numFmtId="0" fontId="4" fillId="0" borderId="16" xfId="0" applyNumberFormat="1" applyFont="1" applyBorder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16" xfId="0" applyNumberFormat="1" applyFont="1" applyBorder="1" applyAlignment="1">
      <alignment horizontal="right"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right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4" fillId="16" borderId="0" xfId="0" applyNumberFormat="1" applyFont="1" applyFill="1" applyBorder="1" applyAlignment="1">
      <alignment horizontal="left" vertical="center"/>
    </xf>
    <xf numFmtId="0" fontId="4" fillId="16" borderId="31" xfId="0" applyNumberFormat="1" applyFont="1" applyFill="1" applyBorder="1" applyAlignment="1">
      <alignment horizontal="center" vertical="center" wrapText="1"/>
    </xf>
    <xf numFmtId="0" fontId="4" fillId="16" borderId="34" xfId="0" applyNumberFormat="1" applyFont="1" applyFill="1" applyBorder="1" applyAlignment="1">
      <alignment horizontal="center" vertical="center" wrapText="1"/>
    </xf>
    <xf numFmtId="0" fontId="4" fillId="16" borderId="0" xfId="195" applyNumberFormat="1" applyFont="1" applyFill="1" applyAlignment="1">
      <alignment horizontal="left" vertical="center"/>
    </xf>
    <xf numFmtId="0" fontId="4" fillId="16" borderId="0" xfId="195" applyNumberFormat="1" applyFont="1" applyFill="1" applyBorder="1" applyAlignment="1">
      <alignment horizontal="left" vertical="center"/>
    </xf>
    <xf numFmtId="0" fontId="4" fillId="16" borderId="0" xfId="195" applyNumberFormat="1" applyFont="1" applyFill="1" applyAlignment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176" fontId="9" fillId="26" borderId="4" xfId="160" applyNumberFormat="1" applyFont="1" applyFill="1" applyBorder="1" applyAlignment="1">
      <alignment horizontal="center" vertical="center"/>
    </xf>
    <xf numFmtId="176" fontId="9" fillId="26" borderId="0" xfId="160" applyNumberFormat="1" applyFont="1" applyFill="1" applyBorder="1" applyAlignment="1">
      <alignment horizontal="right" vertical="center"/>
    </xf>
    <xf numFmtId="176" fontId="9" fillId="26" borderId="4" xfId="160" applyNumberFormat="1" applyFont="1" applyFill="1" applyBorder="1" applyAlignment="1">
      <alignment horizontal="right" vertical="center"/>
    </xf>
    <xf numFmtId="176" fontId="9" fillId="26" borderId="30" xfId="160" applyFont="1" applyFill="1" applyBorder="1" applyAlignment="1">
      <alignment horizontal="right" vertical="center"/>
    </xf>
    <xf numFmtId="176" fontId="9" fillId="26" borderId="27" xfId="160" applyNumberFormat="1" applyFont="1" applyFill="1" applyBorder="1" applyAlignment="1">
      <alignment horizontal="center" vertical="center"/>
    </xf>
    <xf numFmtId="176" fontId="9" fillId="26" borderId="4" xfId="160" applyFont="1" applyFill="1" applyBorder="1" applyAlignment="1">
      <alignment horizontal="right" vertical="center"/>
    </xf>
    <xf numFmtId="176" fontId="9" fillId="26" borderId="30" xfId="160" applyNumberFormat="1" applyFont="1" applyFill="1" applyBorder="1" applyAlignment="1">
      <alignment horizontal="center" vertical="center"/>
    </xf>
    <xf numFmtId="176" fontId="9" fillId="26" borderId="0" xfId="160" applyNumberFormat="1" applyFont="1" applyFill="1" applyBorder="1" applyAlignment="1">
      <alignment horizontal="center" vertical="center"/>
    </xf>
    <xf numFmtId="176" fontId="9" fillId="26" borderId="27" xfId="160" applyNumberFormat="1" applyFont="1" applyFill="1" applyBorder="1" applyAlignment="1">
      <alignment horizontal="right" vertical="center"/>
    </xf>
    <xf numFmtId="41" fontId="9" fillId="26" borderId="17" xfId="0" applyNumberFormat="1" applyFont="1" applyFill="1" applyBorder="1" applyAlignment="1">
      <alignment vertical="center"/>
    </xf>
    <xf numFmtId="41" fontId="4" fillId="0" borderId="20" xfId="0" applyNumberFormat="1" applyFont="1" applyBorder="1" applyAlignment="1">
      <alignment vertical="center"/>
    </xf>
    <xf numFmtId="41" fontId="9" fillId="0" borderId="20" xfId="0" applyNumberFormat="1" applyFont="1" applyBorder="1" applyAlignment="1">
      <alignment vertical="center"/>
    </xf>
    <xf numFmtId="41" fontId="9" fillId="25" borderId="20" xfId="0" applyNumberFormat="1" applyFont="1" applyFill="1" applyBorder="1" applyAlignment="1">
      <alignment vertical="center"/>
    </xf>
    <xf numFmtId="41" fontId="61" fillId="26" borderId="4" xfId="0" applyNumberFormat="1" applyFont="1" applyFill="1" applyBorder="1" applyAlignment="1" applyProtection="1">
      <alignment horizontal="right" vertical="center"/>
      <protection locked="0" hidden="1"/>
    </xf>
    <xf numFmtId="0" fontId="4" fillId="25" borderId="16" xfId="0" applyNumberFormat="1" applyFont="1" applyFill="1" applyBorder="1" applyAlignment="1">
      <alignment vertical="center"/>
    </xf>
    <xf numFmtId="0" fontId="4" fillId="25" borderId="16" xfId="0" applyNumberFormat="1" applyFont="1" applyFill="1" applyBorder="1" applyAlignment="1">
      <alignment horizontal="right" vertical="center"/>
    </xf>
    <xf numFmtId="0" fontId="4" fillId="0" borderId="0" xfId="0" applyNumberFormat="1" applyFont="1" applyBorder="1" applyAlignment="1">
      <alignment horizontal="right" vertical="center"/>
    </xf>
    <xf numFmtId="0" fontId="62" fillId="16" borderId="0" xfId="195" applyFont="1" applyFill="1" applyBorder="1" applyAlignment="1">
      <alignment horizontal="center" vertical="center"/>
    </xf>
    <xf numFmtId="0" fontId="62" fillId="16" borderId="0" xfId="195" applyFont="1" applyFill="1" applyAlignment="1">
      <alignment horizontal="center" vertical="center"/>
    </xf>
    <xf numFmtId="0" fontId="62" fillId="16" borderId="0" xfId="195" applyNumberFormat="1" applyFont="1" applyFill="1" applyBorder="1" applyAlignment="1">
      <alignment horizontal="center" vertical="center"/>
    </xf>
    <xf numFmtId="0" fontId="62" fillId="16" borderId="0" xfId="195" applyNumberFormat="1" applyFont="1" applyFill="1" applyAlignment="1">
      <alignment horizontal="center" vertical="center"/>
    </xf>
    <xf numFmtId="0" fontId="4" fillId="16" borderId="0" xfId="0" applyNumberFormat="1" applyFont="1" applyFill="1" applyAlignment="1">
      <alignment horizontal="right" vertical="center"/>
    </xf>
    <xf numFmtId="0" fontId="63" fillId="16" borderId="0" xfId="195" applyNumberFormat="1" applyFont="1" applyFill="1" applyBorder="1" applyAlignment="1">
      <alignment horizontal="center" vertical="center"/>
    </xf>
    <xf numFmtId="0" fontId="4" fillId="16" borderId="0" xfId="195" applyNumberFormat="1" applyFont="1" applyFill="1" applyBorder="1" applyAlignment="1">
      <alignment horizontal="right" vertical="center"/>
    </xf>
    <xf numFmtId="0" fontId="64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vertical="center" shrinkToFit="1"/>
    </xf>
    <xf numFmtId="0" fontId="64" fillId="0" borderId="0" xfId="0" applyNumberFormat="1" applyFont="1"/>
    <xf numFmtId="0" fontId="4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63" fillId="16" borderId="0" xfId="195" applyNumberFormat="1" applyFont="1" applyFill="1" applyAlignment="1">
      <alignment horizontal="center" vertical="center"/>
    </xf>
    <xf numFmtId="0" fontId="4" fillId="16" borderId="4" xfId="195" applyNumberFormat="1" applyFont="1" applyFill="1" applyBorder="1" applyAlignment="1">
      <alignment horizontal="left" vertical="center"/>
    </xf>
    <xf numFmtId="0" fontId="4" fillId="0" borderId="0" xfId="182" applyNumberFormat="1" applyFont="1" applyFill="1" applyBorder="1" applyAlignment="1">
      <alignment horizontal="center" vertical="center"/>
    </xf>
    <xf numFmtId="177" fontId="4" fillId="0" borderId="20" xfId="166" applyFont="1" applyFill="1" applyBorder="1" applyAlignment="1">
      <alignment horizontal="right" vertical="center"/>
    </xf>
    <xf numFmtId="0" fontId="4" fillId="0" borderId="20" xfId="182" quotePrefix="1" applyNumberFormat="1" applyFont="1" applyFill="1" applyBorder="1" applyAlignment="1">
      <alignment horizontal="center" vertical="center"/>
    </xf>
    <xf numFmtId="0" fontId="9" fillId="0" borderId="4" xfId="182" applyNumberFormat="1" applyFont="1" applyFill="1" applyBorder="1" applyAlignment="1">
      <alignment horizontal="center" vertical="center"/>
    </xf>
    <xf numFmtId="177" fontId="9" fillId="0" borderId="27" xfId="166" applyFont="1" applyFill="1" applyBorder="1" applyAlignment="1">
      <alignment horizontal="right" vertical="center"/>
    </xf>
    <xf numFmtId="177" fontId="9" fillId="0" borderId="4" xfId="166" applyFont="1" applyFill="1" applyBorder="1" applyAlignment="1">
      <alignment horizontal="right" vertical="center"/>
    </xf>
    <xf numFmtId="0" fontId="9" fillId="0" borderId="27" xfId="182" quotePrefix="1" applyNumberFormat="1" applyFont="1" applyFill="1" applyBorder="1" applyAlignment="1">
      <alignment horizontal="center" vertical="center"/>
    </xf>
    <xf numFmtId="0" fontId="9" fillId="0" borderId="0" xfId="195" applyFont="1" applyFill="1" applyBorder="1" applyAlignment="1">
      <alignment horizontal="center" vertical="center"/>
    </xf>
    <xf numFmtId="0" fontId="9" fillId="0" borderId="0" xfId="182" applyNumberFormat="1" applyFont="1" applyFill="1" applyBorder="1" applyAlignment="1">
      <alignment horizontal="center" vertical="center"/>
    </xf>
    <xf numFmtId="0" fontId="9" fillId="0" borderId="0" xfId="166" applyNumberFormat="1" applyFont="1" applyFill="1" applyAlignment="1">
      <alignment horizontal="right" vertical="center"/>
    </xf>
    <xf numFmtId="0" fontId="9" fillId="0" borderId="4" xfId="166" applyNumberFormat="1" applyFont="1" applyFill="1" applyBorder="1" applyAlignment="1">
      <alignment horizontal="right" vertical="center"/>
    </xf>
    <xf numFmtId="0" fontId="9" fillId="0" borderId="1" xfId="166" applyNumberFormat="1" applyFont="1" applyFill="1" applyBorder="1" applyAlignment="1">
      <alignment horizontal="right" vertical="center"/>
    </xf>
    <xf numFmtId="0" fontId="9" fillId="16" borderId="0" xfId="182" quotePrefix="1" applyNumberFormat="1" applyFont="1" applyFill="1" applyBorder="1" applyAlignment="1">
      <alignment horizontal="center" vertical="center"/>
    </xf>
    <xf numFmtId="0" fontId="9" fillId="16" borderId="0" xfId="195" applyNumberFormat="1" applyFont="1" applyFill="1" applyBorder="1" applyAlignment="1">
      <alignment horizontal="center" vertical="center"/>
    </xf>
    <xf numFmtId="177" fontId="9" fillId="26" borderId="27" xfId="166" applyFont="1" applyFill="1" applyBorder="1" applyAlignment="1">
      <alignment horizontal="right" vertical="center"/>
    </xf>
    <xf numFmtId="177" fontId="9" fillId="26" borderId="4" xfId="166" applyFont="1" applyFill="1" applyBorder="1" applyAlignment="1">
      <alignment horizontal="right" vertical="center"/>
    </xf>
    <xf numFmtId="177" fontId="9" fillId="26" borderId="0" xfId="166" applyFont="1" applyFill="1" applyBorder="1" applyAlignment="1">
      <alignment horizontal="right" vertical="center"/>
    </xf>
    <xf numFmtId="177" fontId="9" fillId="26" borderId="0" xfId="166" applyFont="1" applyFill="1" applyBorder="1" applyAlignment="1">
      <alignment horizontal="center" vertical="center"/>
    </xf>
    <xf numFmtId="176" fontId="9" fillId="26" borderId="4" xfId="160" quotePrefix="1" applyFont="1" applyFill="1" applyBorder="1" applyAlignment="1">
      <alignment horizontal="right" vertical="center"/>
    </xf>
    <xf numFmtId="0" fontId="4" fillId="0" borderId="0" xfId="195" applyFont="1" applyFill="1" applyBorder="1" applyAlignment="1">
      <alignment horizontal="center" vertical="center"/>
    </xf>
    <xf numFmtId="0" fontId="4" fillId="0" borderId="1" xfId="195" applyNumberFormat="1" applyFont="1" applyFill="1" applyBorder="1" applyAlignment="1">
      <alignment horizontal="center" vertical="center"/>
    </xf>
    <xf numFmtId="0" fontId="4" fillId="0" borderId="16" xfId="195" applyNumberFormat="1" applyFont="1" applyFill="1" applyBorder="1" applyAlignment="1">
      <alignment horizontal="center" vertical="center"/>
    </xf>
    <xf numFmtId="0" fontId="4" fillId="0" borderId="0" xfId="195" applyNumberFormat="1" applyFont="1" applyFill="1" applyAlignment="1">
      <alignment horizontal="center" vertical="center"/>
    </xf>
    <xf numFmtId="0" fontId="4" fillId="0" borderId="0" xfId="195" applyNumberFormat="1" applyFont="1" applyFill="1" applyBorder="1" applyAlignment="1">
      <alignment horizontal="center" vertical="center"/>
    </xf>
    <xf numFmtId="176" fontId="9" fillId="26" borderId="27" xfId="160" applyFont="1" applyFill="1" applyBorder="1" applyAlignment="1">
      <alignment horizontal="center" vertical="center"/>
    </xf>
    <xf numFmtId="176" fontId="9" fillId="26" borderId="4" xfId="160" applyFont="1" applyFill="1" applyBorder="1" applyAlignment="1">
      <alignment horizontal="center" vertical="center"/>
    </xf>
    <xf numFmtId="176" fontId="9" fillId="26" borderId="30" xfId="16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66" fillId="16" borderId="0" xfId="195" applyNumberFormat="1" applyFont="1" applyFill="1" applyBorder="1" applyAlignment="1">
      <alignment horizontal="center" vertical="center"/>
    </xf>
    <xf numFmtId="3" fontId="62" fillId="16" borderId="0" xfId="195" applyNumberFormat="1" applyFont="1" applyFill="1" applyAlignment="1">
      <alignment horizontal="center" vertical="center"/>
    </xf>
    <xf numFmtId="0" fontId="4" fillId="16" borderId="16" xfId="195" applyNumberFormat="1" applyFont="1" applyFill="1" applyBorder="1" applyAlignment="1">
      <alignment horizontal="left" vertical="center"/>
    </xf>
    <xf numFmtId="0" fontId="4" fillId="16" borderId="16" xfId="195" applyNumberFormat="1" applyFont="1" applyFill="1" applyBorder="1" applyAlignment="1">
      <alignment horizontal="right" vertical="center"/>
    </xf>
    <xf numFmtId="0" fontId="4" fillId="16" borderId="0" xfId="195" applyNumberFormat="1" applyFont="1" applyFill="1" applyBorder="1" applyAlignment="1">
      <alignment vertical="center"/>
    </xf>
    <xf numFmtId="0" fontId="4" fillId="16" borderId="0" xfId="195" applyNumberFormat="1" applyFont="1" applyFill="1" applyAlignment="1">
      <alignment horizontal="right" vertical="center"/>
    </xf>
    <xf numFmtId="177" fontId="4" fillId="0" borderId="17" xfId="166" applyFont="1" applyFill="1" applyBorder="1" applyAlignment="1">
      <alignment horizontal="right" vertical="center"/>
    </xf>
    <xf numFmtId="0" fontId="4" fillId="0" borderId="0" xfId="182" quotePrefix="1" applyNumberFormat="1" applyFont="1" applyFill="1" applyBorder="1" applyAlignment="1">
      <alignment horizontal="center" vertical="center"/>
    </xf>
    <xf numFmtId="41" fontId="4" fillId="0" borderId="0" xfId="166" applyNumberFormat="1" applyFont="1" applyFill="1" applyBorder="1" applyAlignment="1">
      <alignment horizontal="right" vertical="center"/>
    </xf>
    <xf numFmtId="41" fontId="4" fillId="0" borderId="20" xfId="166" applyNumberFormat="1" applyFont="1" applyFill="1" applyBorder="1" applyAlignment="1">
      <alignment horizontal="right" vertical="center"/>
    </xf>
    <xf numFmtId="41" fontId="4" fillId="0" borderId="17" xfId="166" applyNumberFormat="1" applyFont="1" applyFill="1" applyBorder="1" applyAlignment="1">
      <alignment horizontal="right" vertical="center"/>
    </xf>
    <xf numFmtId="41" fontId="4" fillId="0" borderId="0" xfId="166" applyNumberFormat="1" applyFont="1" applyFill="1" applyBorder="1" applyAlignment="1">
      <alignment horizontal="center" vertical="center"/>
    </xf>
    <xf numFmtId="0" fontId="4" fillId="0" borderId="17" xfId="182" applyNumberFormat="1" applyFont="1" applyFill="1" applyBorder="1" applyAlignment="1">
      <alignment horizontal="center" vertical="center"/>
    </xf>
    <xf numFmtId="177" fontId="4" fillId="25" borderId="0" xfId="166" applyFont="1" applyFill="1" applyBorder="1" applyAlignment="1">
      <alignment horizontal="center" vertical="center"/>
    </xf>
    <xf numFmtId="177" fontId="4" fillId="25" borderId="0" xfId="166" applyFont="1" applyFill="1" applyBorder="1" applyAlignment="1">
      <alignment horizontal="right" vertical="center"/>
    </xf>
    <xf numFmtId="176" fontId="4" fillId="25" borderId="0" xfId="160" quotePrefix="1" applyFont="1" applyFill="1" applyBorder="1" applyAlignment="1">
      <alignment horizontal="right" vertical="center"/>
    </xf>
    <xf numFmtId="176" fontId="4" fillId="25" borderId="0" xfId="160" applyFont="1" applyFill="1" applyBorder="1" applyAlignment="1">
      <alignment horizontal="right" vertical="center"/>
    </xf>
    <xf numFmtId="176" fontId="4" fillId="25" borderId="17" xfId="160" applyFont="1" applyFill="1" applyBorder="1" applyAlignment="1">
      <alignment horizontal="right" vertical="center"/>
    </xf>
    <xf numFmtId="176" fontId="4" fillId="25" borderId="20" xfId="160" applyFont="1" applyFill="1" applyBorder="1" applyAlignment="1">
      <alignment horizontal="center" vertical="center"/>
    </xf>
    <xf numFmtId="176" fontId="4" fillId="25" borderId="0" xfId="160" applyFont="1" applyFill="1" applyBorder="1" applyAlignment="1">
      <alignment horizontal="center" vertical="center"/>
    </xf>
    <xf numFmtId="3" fontId="4" fillId="25" borderId="0" xfId="195" applyNumberFormat="1" applyFont="1" applyFill="1" applyBorder="1" applyAlignment="1">
      <alignment horizontal="right" vertical="center"/>
    </xf>
    <xf numFmtId="176" fontId="4" fillId="25" borderId="17" xfId="160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176" fontId="4" fillId="25" borderId="0" xfId="160" applyNumberFormat="1" applyFont="1" applyFill="1" applyBorder="1" applyAlignment="1">
      <alignment horizontal="center" vertical="center"/>
    </xf>
    <xf numFmtId="176" fontId="4" fillId="25" borderId="0" xfId="160" applyNumberFormat="1" applyFont="1" applyFill="1" applyBorder="1" applyAlignment="1">
      <alignment horizontal="right" vertical="center"/>
    </xf>
    <xf numFmtId="176" fontId="4" fillId="25" borderId="17" xfId="16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6" fontId="4" fillId="25" borderId="20" xfId="160" applyNumberFormat="1" applyFont="1" applyFill="1" applyBorder="1" applyAlignment="1">
      <alignment horizontal="center" vertical="center"/>
    </xf>
    <xf numFmtId="176" fontId="4" fillId="0" borderId="0" xfId="0" applyNumberFormat="1" applyFont="1" applyBorder="1" applyAlignment="1">
      <alignment vertical="center"/>
    </xf>
    <xf numFmtId="176" fontId="4" fillId="25" borderId="17" xfId="160" applyNumberFormat="1" applyFont="1" applyFill="1" applyBorder="1" applyAlignment="1">
      <alignment horizontal="right" vertical="center"/>
    </xf>
    <xf numFmtId="0" fontId="9" fillId="26" borderId="17" xfId="166" quotePrefix="1" applyNumberFormat="1" applyFont="1" applyFill="1" applyBorder="1" applyAlignment="1">
      <alignment horizontal="center" vertical="center"/>
    </xf>
    <xf numFmtId="177" fontId="9" fillId="26" borderId="17" xfId="166" applyFont="1" applyFill="1" applyBorder="1" applyAlignment="1">
      <alignment horizontal="right" vertical="center"/>
    </xf>
    <xf numFmtId="0" fontId="9" fillId="26" borderId="0" xfId="166" quotePrefix="1" applyNumberFormat="1" applyFont="1" applyFill="1" applyBorder="1" applyAlignment="1">
      <alignment horizontal="center" vertical="center"/>
    </xf>
    <xf numFmtId="0" fontId="9" fillId="26" borderId="0" xfId="195" applyFont="1" applyFill="1" applyAlignment="1">
      <alignment horizontal="center" vertical="center"/>
    </xf>
    <xf numFmtId="3" fontId="9" fillId="26" borderId="0" xfId="195" applyNumberFormat="1" applyFont="1" applyFill="1" applyBorder="1" applyAlignment="1">
      <alignment horizontal="right" vertical="center"/>
    </xf>
    <xf numFmtId="0" fontId="4" fillId="16" borderId="57" xfId="0" applyNumberFormat="1" applyFont="1" applyFill="1" applyBorder="1" applyAlignment="1">
      <alignment vertical="center" wrapText="1"/>
    </xf>
    <xf numFmtId="0" fontId="4" fillId="25" borderId="0" xfId="195" applyFont="1" applyFill="1" applyBorder="1" applyAlignment="1">
      <alignment horizontal="center" vertical="center"/>
    </xf>
    <xf numFmtId="0" fontId="4" fillId="25" borderId="0" xfId="182" applyNumberFormat="1" applyFont="1" applyFill="1" applyBorder="1" applyAlignment="1">
      <alignment horizontal="center" vertical="center"/>
    </xf>
    <xf numFmtId="177" fontId="4" fillId="25" borderId="20" xfId="166" applyFont="1" applyFill="1" applyBorder="1" applyAlignment="1">
      <alignment horizontal="right" vertical="center"/>
    </xf>
    <xf numFmtId="0" fontId="4" fillId="25" borderId="17" xfId="166" quotePrefix="1" applyNumberFormat="1" applyFont="1" applyFill="1" applyBorder="1" applyAlignment="1">
      <alignment horizontal="center" vertical="center"/>
    </xf>
    <xf numFmtId="177" fontId="4" fillId="25" borderId="17" xfId="166" applyFont="1" applyFill="1" applyBorder="1" applyAlignment="1">
      <alignment horizontal="right" vertical="center"/>
    </xf>
    <xf numFmtId="0" fontId="4" fillId="25" borderId="0" xfId="166" quotePrefix="1" applyNumberFormat="1" applyFont="1" applyFill="1" applyBorder="1" applyAlignment="1">
      <alignment horizontal="center" vertical="center"/>
    </xf>
    <xf numFmtId="0" fontId="9" fillId="0" borderId="4" xfId="160" applyNumberFormat="1" applyFont="1" applyFill="1" applyBorder="1" applyAlignment="1">
      <alignment horizontal="center" vertical="center"/>
    </xf>
    <xf numFmtId="0" fontId="9" fillId="0" borderId="4" xfId="160" applyNumberFormat="1" applyFont="1" applyFill="1" applyBorder="1" applyAlignment="1">
      <alignment horizontal="right" vertical="center"/>
    </xf>
    <xf numFmtId="0" fontId="4" fillId="0" borderId="4" xfId="160" applyNumberFormat="1" applyFont="1" applyFill="1" applyBorder="1" applyAlignment="1">
      <alignment horizontal="center" vertical="center"/>
    </xf>
    <xf numFmtId="0" fontId="4" fillId="0" borderId="72" xfId="0" applyNumberFormat="1" applyFont="1" applyFill="1" applyBorder="1" applyAlignment="1">
      <alignment horizontal="center" vertical="center"/>
    </xf>
    <xf numFmtId="0" fontId="4" fillId="0" borderId="71" xfId="0" applyNumberFormat="1" applyFont="1" applyFill="1" applyBorder="1" applyAlignment="1">
      <alignment horizontal="center" vertical="center"/>
    </xf>
    <xf numFmtId="0" fontId="4" fillId="0" borderId="72" xfId="0" applyNumberFormat="1" applyFont="1" applyBorder="1" applyAlignment="1">
      <alignment horizontal="center" vertical="center"/>
    </xf>
    <xf numFmtId="0" fontId="4" fillId="0" borderId="75" xfId="0" applyNumberFormat="1" applyFont="1" applyBorder="1" applyAlignment="1">
      <alignment horizontal="center" vertical="center"/>
    </xf>
    <xf numFmtId="0" fontId="9" fillId="0" borderId="76" xfId="0" applyNumberFormat="1" applyFont="1" applyBorder="1" applyAlignment="1">
      <alignment horizontal="center" vertical="center"/>
    </xf>
    <xf numFmtId="0" fontId="9" fillId="0" borderId="77" xfId="0" applyNumberFormat="1" applyFont="1" applyBorder="1" applyAlignment="1">
      <alignment horizontal="center" vertical="center"/>
    </xf>
    <xf numFmtId="0" fontId="4" fillId="0" borderId="75" xfId="0" applyNumberFormat="1" applyFont="1" applyFill="1" applyBorder="1" applyAlignment="1">
      <alignment horizontal="center" vertical="center"/>
    </xf>
    <xf numFmtId="0" fontId="9" fillId="0" borderId="78" xfId="0" applyNumberFormat="1" applyFont="1" applyBorder="1" applyAlignment="1">
      <alignment horizontal="center" vertical="center"/>
    </xf>
    <xf numFmtId="0" fontId="4" fillId="25" borderId="75" xfId="0" applyNumberFormat="1" applyFont="1" applyFill="1" applyBorder="1" applyAlignment="1">
      <alignment horizontal="center" vertical="center"/>
    </xf>
    <xf numFmtId="0" fontId="4" fillId="25" borderId="72" xfId="0" applyNumberFormat="1" applyFont="1" applyFill="1" applyBorder="1" applyAlignment="1">
      <alignment horizontal="center" vertical="center"/>
    </xf>
    <xf numFmtId="0" fontId="4" fillId="25" borderId="0" xfId="0" applyFont="1" applyFill="1" applyBorder="1" applyAlignment="1">
      <alignment vertical="center"/>
    </xf>
    <xf numFmtId="0" fontId="4" fillId="16" borderId="17" xfId="0" applyFont="1" applyFill="1" applyBorder="1" applyAlignment="1">
      <alignment horizontal="center" vertical="center"/>
    </xf>
    <xf numFmtId="41" fontId="61" fillId="26" borderId="0" xfId="0" applyNumberFormat="1" applyFont="1" applyFill="1" applyAlignment="1" applyProtection="1">
      <alignment horizontal="right" vertical="center"/>
      <protection locked="0" hidden="1"/>
    </xf>
    <xf numFmtId="0" fontId="4" fillId="16" borderId="0" xfId="0" applyFont="1" applyFill="1" applyAlignment="1">
      <alignment horizontal="center" vertical="center"/>
    </xf>
    <xf numFmtId="0" fontId="4" fillId="16" borderId="3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41" fontId="9" fillId="26" borderId="0" xfId="0" applyNumberFormat="1" applyFont="1" applyFill="1" applyAlignment="1">
      <alignment vertical="center"/>
    </xf>
    <xf numFmtId="0" fontId="4" fillId="25" borderId="17" xfId="182" applyNumberFormat="1" applyFont="1" applyFill="1" applyBorder="1" applyAlignment="1">
      <alignment horizontal="center" vertical="center"/>
    </xf>
    <xf numFmtId="198" fontId="4" fillId="25" borderId="0" xfId="166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4" fillId="0" borderId="17" xfId="0" applyFont="1" applyBorder="1" applyAlignment="1">
      <alignment horizontal="center" vertical="center"/>
    </xf>
    <xf numFmtId="41" fontId="4" fillId="0" borderId="0" xfId="0" applyNumberFormat="1" applyFont="1" applyAlignment="1">
      <alignment vertical="center"/>
    </xf>
    <xf numFmtId="176" fontId="4" fillId="0" borderId="0" xfId="160" applyFont="1" applyFill="1" applyAlignment="1">
      <alignment vertical="center"/>
    </xf>
    <xf numFmtId="0" fontId="9" fillId="0" borderId="17" xfId="0" applyFont="1" applyBorder="1" applyAlignment="1">
      <alignment horizontal="center" vertical="center"/>
    </xf>
    <xf numFmtId="41" fontId="9" fillId="0" borderId="0" xfId="0" applyNumberFormat="1" applyFont="1" applyAlignment="1">
      <alignment vertical="center"/>
    </xf>
    <xf numFmtId="0" fontId="4" fillId="16" borderId="17" xfId="0" quotePrefix="1" applyFont="1" applyFill="1" applyBorder="1" applyAlignment="1">
      <alignment horizontal="center" vertical="center"/>
    </xf>
    <xf numFmtId="41" fontId="4" fillId="16" borderId="0" xfId="0" applyNumberFormat="1" applyFont="1" applyFill="1" applyAlignment="1">
      <alignment horizontal="right" vertical="center"/>
    </xf>
    <xf numFmtId="0" fontId="4" fillId="0" borderId="0" xfId="0" applyFont="1" applyAlignment="1">
      <alignment horizontal="center" vertical="center" shrinkToFit="1"/>
    </xf>
    <xf numFmtId="41" fontId="4" fillId="25" borderId="0" xfId="0" applyNumberFormat="1" applyFont="1" applyFill="1" applyAlignment="1">
      <alignment vertical="center"/>
    </xf>
    <xf numFmtId="3" fontId="1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41" fontId="9" fillId="25" borderId="0" xfId="0" applyNumberFormat="1" applyFont="1" applyFill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16" borderId="42" xfId="195" applyNumberFormat="1" applyFont="1" applyFill="1" applyBorder="1" applyAlignment="1">
      <alignment horizontal="center" vertical="center" wrapText="1"/>
    </xf>
    <xf numFmtId="0" fontId="4" fillId="16" borderId="43" xfId="195" applyNumberFormat="1" applyFont="1" applyFill="1" applyBorder="1" applyAlignment="1">
      <alignment horizontal="center" vertical="center"/>
    </xf>
    <xf numFmtId="0" fontId="4" fillId="16" borderId="44" xfId="195" applyNumberFormat="1" applyFont="1" applyFill="1" applyBorder="1" applyAlignment="1">
      <alignment horizontal="center" vertical="center"/>
    </xf>
    <xf numFmtId="0" fontId="4" fillId="0" borderId="6" xfId="195" applyNumberFormat="1" applyFont="1" applyFill="1" applyBorder="1" applyAlignment="1">
      <alignment horizontal="center" vertical="center" wrapText="1"/>
    </xf>
    <xf numFmtId="0" fontId="4" fillId="0" borderId="41" xfId="195" applyNumberFormat="1" applyFont="1" applyFill="1" applyBorder="1" applyAlignment="1">
      <alignment horizontal="center" vertical="center" wrapText="1"/>
    </xf>
    <xf numFmtId="0" fontId="4" fillId="0" borderId="38" xfId="195" applyNumberFormat="1" applyFont="1" applyFill="1" applyBorder="1" applyAlignment="1">
      <alignment horizontal="center" vertical="center" wrapText="1"/>
    </xf>
    <xf numFmtId="0" fontId="4" fillId="0" borderId="38" xfId="195" applyNumberFormat="1" applyFont="1" applyFill="1" applyBorder="1" applyAlignment="1">
      <alignment horizontal="center" vertical="center"/>
    </xf>
    <xf numFmtId="0" fontId="4" fillId="0" borderId="39" xfId="195" applyNumberFormat="1" applyFont="1" applyFill="1" applyBorder="1" applyAlignment="1">
      <alignment horizontal="center" vertical="center"/>
    </xf>
    <xf numFmtId="0" fontId="4" fillId="0" borderId="67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67" xfId="0" applyNumberFormat="1" applyFont="1" applyFill="1" applyBorder="1" applyAlignment="1" applyProtection="1">
      <alignment horizontal="center" vertical="center"/>
      <protection hidden="1"/>
    </xf>
    <xf numFmtId="0" fontId="4" fillId="0" borderId="68" xfId="0" applyNumberFormat="1" applyFont="1" applyFill="1" applyBorder="1" applyAlignment="1" applyProtection="1">
      <alignment horizontal="center" vertical="center"/>
      <protection hidden="1"/>
    </xf>
    <xf numFmtId="0" fontId="4" fillId="25" borderId="67" xfId="0" applyNumberFormat="1" applyFont="1" applyFill="1" applyBorder="1" applyAlignment="1" applyProtection="1">
      <alignment horizontal="center" vertical="center" wrapText="1"/>
      <protection hidden="1"/>
    </xf>
    <xf numFmtId="0" fontId="4" fillId="25" borderId="68" xfId="0" applyNumberFormat="1" applyFont="1" applyFill="1" applyBorder="1" applyAlignment="1" applyProtection="1">
      <alignment horizontal="center" vertical="center" wrapText="1"/>
      <protection hidden="1"/>
    </xf>
    <xf numFmtId="0" fontId="3" fillId="16" borderId="22" xfId="184" applyNumberFormat="1" applyFont="1" applyFill="1" applyBorder="1" applyAlignment="1">
      <alignment horizontal="center" vertical="center" wrapText="1"/>
    </xf>
    <xf numFmtId="0" fontId="3" fillId="16" borderId="35" xfId="184" applyNumberFormat="1" applyFont="1" applyFill="1" applyBorder="1" applyAlignment="1">
      <alignment horizontal="center" vertical="center" wrapText="1"/>
    </xf>
    <xf numFmtId="0" fontId="3" fillId="16" borderId="60" xfId="184" applyNumberFormat="1" applyFont="1" applyFill="1" applyBorder="1" applyAlignment="1">
      <alignment horizontal="center" vertical="center" wrapText="1"/>
    </xf>
    <xf numFmtId="0" fontId="3" fillId="16" borderId="40" xfId="184" applyNumberFormat="1" applyFont="1" applyFill="1" applyBorder="1" applyAlignment="1">
      <alignment horizontal="center" vertical="center" wrapText="1"/>
    </xf>
    <xf numFmtId="0" fontId="4" fillId="0" borderId="42" xfId="195" applyNumberFormat="1" applyFont="1" applyFill="1" applyBorder="1" applyAlignment="1">
      <alignment horizontal="center" vertical="center" wrapText="1"/>
    </xf>
    <xf numFmtId="0" fontId="4" fillId="0" borderId="34" xfId="195" applyNumberFormat="1" applyFont="1" applyFill="1" applyBorder="1" applyAlignment="1">
      <alignment horizontal="center" vertical="center" wrapText="1"/>
    </xf>
    <xf numFmtId="0" fontId="4" fillId="0" borderId="47" xfId="195" applyNumberFormat="1" applyFont="1" applyFill="1" applyBorder="1" applyAlignment="1">
      <alignment horizontal="center" vertical="center" wrapText="1"/>
    </xf>
    <xf numFmtId="0" fontId="4" fillId="0" borderId="36" xfId="195" applyNumberFormat="1" applyFont="1" applyFill="1" applyBorder="1" applyAlignment="1">
      <alignment horizontal="center" vertical="center" wrapText="1"/>
    </xf>
    <xf numFmtId="0" fontId="4" fillId="0" borderId="37" xfId="195" applyNumberFormat="1" applyFont="1" applyFill="1" applyBorder="1" applyAlignment="1">
      <alignment horizontal="center" vertical="center" wrapText="1"/>
    </xf>
    <xf numFmtId="0" fontId="4" fillId="16" borderId="38" xfId="195" applyNumberFormat="1" applyFont="1" applyFill="1" applyBorder="1" applyAlignment="1">
      <alignment horizontal="center" vertical="center" wrapText="1"/>
    </xf>
    <xf numFmtId="0" fontId="4" fillId="16" borderId="39" xfId="195" applyNumberFormat="1" applyFont="1" applyFill="1" applyBorder="1" applyAlignment="1">
      <alignment horizontal="center" vertical="center" wrapText="1"/>
    </xf>
    <xf numFmtId="0" fontId="3" fillId="0" borderId="21" xfId="184" applyNumberFormat="1" applyFont="1" applyFill="1" applyBorder="1" applyAlignment="1" applyProtection="1">
      <alignment horizontal="center" vertical="center" wrapText="1"/>
      <protection hidden="1"/>
    </xf>
    <xf numFmtId="0" fontId="3" fillId="0" borderId="25" xfId="184" applyNumberFormat="1" applyFont="1" applyFill="1" applyBorder="1" applyAlignment="1" applyProtection="1">
      <alignment horizontal="center" vertical="center"/>
      <protection hidden="1"/>
    </xf>
    <xf numFmtId="0" fontId="4" fillId="16" borderId="38" xfId="195" applyNumberFormat="1" applyFont="1" applyFill="1" applyBorder="1" applyAlignment="1">
      <alignment horizontal="center" vertical="center"/>
    </xf>
    <xf numFmtId="0" fontId="4" fillId="16" borderId="39" xfId="195" applyNumberFormat="1" applyFont="1" applyFill="1" applyBorder="1" applyAlignment="1">
      <alignment horizontal="center" vertical="center"/>
    </xf>
    <xf numFmtId="0" fontId="3" fillId="0" borderId="38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9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39" xfId="195" applyNumberFormat="1" applyFont="1" applyFill="1" applyBorder="1" applyAlignment="1">
      <alignment horizontal="center" vertical="center" wrapText="1"/>
    </xf>
    <xf numFmtId="0" fontId="3" fillId="25" borderId="21" xfId="184" applyNumberFormat="1" applyFont="1" applyFill="1" applyBorder="1" applyAlignment="1" applyProtection="1">
      <alignment horizontal="center" vertical="center" wrapText="1"/>
      <protection hidden="1"/>
    </xf>
    <xf numFmtId="0" fontId="3" fillId="25" borderId="25" xfId="184" applyNumberFormat="1" applyFont="1" applyFill="1" applyBorder="1" applyAlignment="1" applyProtection="1">
      <alignment horizontal="center" vertical="center"/>
      <protection hidden="1"/>
    </xf>
    <xf numFmtId="0" fontId="4" fillId="0" borderId="16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16" borderId="6" xfId="195" applyNumberFormat="1" applyFont="1" applyFill="1" applyBorder="1" applyAlignment="1">
      <alignment horizontal="center" vertical="center" wrapText="1"/>
    </xf>
    <xf numFmtId="0" fontId="4" fillId="16" borderId="41" xfId="195" applyNumberFormat="1" applyFont="1" applyFill="1" applyBorder="1" applyAlignment="1">
      <alignment horizontal="center" vertical="center" wrapText="1"/>
    </xf>
    <xf numFmtId="0" fontId="4" fillId="0" borderId="28" xfId="195" applyNumberFormat="1" applyFont="1" applyFill="1" applyBorder="1" applyAlignment="1">
      <alignment horizontal="center" vertical="center" wrapText="1"/>
    </xf>
    <xf numFmtId="0" fontId="4" fillId="0" borderId="45" xfId="195" applyNumberFormat="1" applyFont="1" applyFill="1" applyBorder="1" applyAlignment="1">
      <alignment horizontal="center" vertical="center"/>
    </xf>
    <xf numFmtId="0" fontId="4" fillId="0" borderId="46" xfId="195" applyNumberFormat="1" applyFont="1" applyFill="1" applyBorder="1" applyAlignment="1">
      <alignment horizontal="center" vertical="center"/>
    </xf>
    <xf numFmtId="0" fontId="63" fillId="16" borderId="0" xfId="195" applyNumberFormat="1" applyFont="1" applyFill="1" applyAlignment="1">
      <alignment horizontal="center" vertical="center"/>
    </xf>
    <xf numFmtId="0" fontId="4" fillId="16" borderId="28" xfId="195" applyNumberFormat="1" applyFont="1" applyFill="1" applyBorder="1" applyAlignment="1">
      <alignment horizontal="center" vertical="center" wrapText="1"/>
    </xf>
    <xf numFmtId="0" fontId="4" fillId="16" borderId="45" xfId="195" applyNumberFormat="1" applyFont="1" applyFill="1" applyBorder="1" applyAlignment="1">
      <alignment horizontal="center" vertical="center"/>
    </xf>
    <xf numFmtId="0" fontId="4" fillId="16" borderId="46" xfId="195" applyNumberFormat="1" applyFont="1" applyFill="1" applyBorder="1" applyAlignment="1">
      <alignment horizontal="center" vertical="center"/>
    </xf>
    <xf numFmtId="0" fontId="4" fillId="16" borderId="34" xfId="195" applyNumberFormat="1" applyFont="1" applyFill="1" applyBorder="1" applyAlignment="1">
      <alignment horizontal="center" vertical="center" wrapText="1"/>
    </xf>
    <xf numFmtId="0" fontId="4" fillId="16" borderId="47" xfId="195" applyNumberFormat="1" applyFont="1" applyFill="1" applyBorder="1" applyAlignment="1">
      <alignment horizontal="center" vertical="center" wrapText="1"/>
    </xf>
    <xf numFmtId="0" fontId="4" fillId="25" borderId="38" xfId="0" applyNumberFormat="1" applyFont="1" applyFill="1" applyBorder="1" applyAlignment="1" applyProtection="1">
      <alignment horizontal="center" vertical="center" wrapText="1"/>
      <protection hidden="1"/>
    </xf>
    <xf numFmtId="0" fontId="4" fillId="25" borderId="39" xfId="0" applyNumberFormat="1" applyFont="1" applyFill="1" applyBorder="1" applyAlignment="1" applyProtection="1">
      <alignment horizontal="center" vertical="center" wrapText="1"/>
      <protection hidden="1"/>
    </xf>
    <xf numFmtId="0" fontId="4" fillId="25" borderId="67" xfId="0" applyNumberFormat="1" applyFont="1" applyFill="1" applyBorder="1" applyAlignment="1" applyProtection="1">
      <alignment horizontal="center" vertical="center"/>
      <protection hidden="1"/>
    </xf>
    <xf numFmtId="0" fontId="4" fillId="25" borderId="68" xfId="0" applyNumberFormat="1" applyFont="1" applyFill="1" applyBorder="1" applyAlignment="1" applyProtection="1">
      <alignment horizontal="center" vertical="center"/>
      <protection hidden="1"/>
    </xf>
    <xf numFmtId="0" fontId="4" fillId="16" borderId="0" xfId="195" applyNumberFormat="1" applyFont="1" applyFill="1" applyAlignment="1">
      <alignment horizontal="left" vertical="center"/>
    </xf>
    <xf numFmtId="0" fontId="4" fillId="16" borderId="16" xfId="195" applyNumberFormat="1" applyFont="1" applyFill="1" applyBorder="1" applyAlignment="1">
      <alignment horizontal="left" vertical="center"/>
    </xf>
    <xf numFmtId="0" fontId="4" fillId="16" borderId="16" xfId="195" applyNumberFormat="1" applyFont="1" applyFill="1" applyBorder="1" applyAlignment="1">
      <alignment horizontal="center" vertical="center" wrapText="1"/>
    </xf>
    <xf numFmtId="0" fontId="4" fillId="16" borderId="0" xfId="195" applyNumberFormat="1" applyFont="1" applyFill="1" applyBorder="1" applyAlignment="1">
      <alignment horizontal="center" vertical="center" wrapText="1"/>
    </xf>
    <xf numFmtId="0" fontId="4" fillId="16" borderId="29" xfId="195" applyNumberFormat="1" applyFont="1" applyFill="1" applyBorder="1" applyAlignment="1">
      <alignment horizontal="center" vertical="center" wrapText="1"/>
    </xf>
    <xf numFmtId="0" fontId="4" fillId="16" borderId="48" xfId="195" applyNumberFormat="1" applyFont="1" applyFill="1" applyBorder="1" applyAlignment="1">
      <alignment horizontal="center" vertical="center" wrapText="1"/>
    </xf>
    <xf numFmtId="0" fontId="4" fillId="16" borderId="49" xfId="195" applyNumberFormat="1" applyFont="1" applyFill="1" applyBorder="1" applyAlignment="1">
      <alignment horizontal="center" vertical="center" wrapText="1"/>
    </xf>
    <xf numFmtId="0" fontId="4" fillId="16" borderId="50" xfId="195" applyNumberFormat="1" applyFont="1" applyFill="1" applyBorder="1" applyAlignment="1">
      <alignment horizontal="center" vertical="center" wrapText="1"/>
    </xf>
    <xf numFmtId="0" fontId="4" fillId="16" borderId="51" xfId="195" applyNumberFormat="1" applyFont="1" applyFill="1" applyBorder="1" applyAlignment="1">
      <alignment horizontal="center" vertical="center" wrapText="1"/>
    </xf>
    <xf numFmtId="0" fontId="4" fillId="16" borderId="52" xfId="195" applyNumberFormat="1" applyFont="1" applyFill="1" applyBorder="1" applyAlignment="1">
      <alignment horizontal="center" vertical="center" wrapText="1"/>
    </xf>
    <xf numFmtId="0" fontId="4" fillId="16" borderId="53" xfId="195" applyNumberFormat="1" applyFont="1" applyFill="1" applyBorder="1" applyAlignment="1">
      <alignment horizontal="center" vertical="center" wrapText="1"/>
    </xf>
    <xf numFmtId="0" fontId="4" fillId="16" borderId="54" xfId="195" applyNumberFormat="1" applyFont="1" applyFill="1" applyBorder="1" applyAlignment="1">
      <alignment horizontal="center" vertical="center" wrapText="1"/>
    </xf>
    <xf numFmtId="0" fontId="4" fillId="16" borderId="33" xfId="195" applyNumberFormat="1" applyFont="1" applyFill="1" applyBorder="1" applyAlignment="1">
      <alignment horizontal="center" vertical="center" wrapText="1"/>
    </xf>
    <xf numFmtId="0" fontId="4" fillId="16" borderId="25" xfId="195" applyNumberFormat="1" applyFont="1" applyFill="1" applyBorder="1" applyAlignment="1">
      <alignment horizontal="center" vertical="center" wrapText="1"/>
    </xf>
    <xf numFmtId="0" fontId="4" fillId="16" borderId="16" xfId="184" applyNumberFormat="1" applyFont="1" applyFill="1" applyBorder="1" applyAlignment="1">
      <alignment horizontal="center" vertical="center" wrapText="1"/>
    </xf>
    <xf numFmtId="0" fontId="4" fillId="16" borderId="0" xfId="184" applyNumberFormat="1" applyFont="1" applyFill="1" applyBorder="1" applyAlignment="1">
      <alignment horizontal="center" vertical="center"/>
    </xf>
    <xf numFmtId="0" fontId="4" fillId="16" borderId="29" xfId="184" applyNumberFormat="1" applyFont="1" applyFill="1" applyBorder="1" applyAlignment="1">
      <alignment horizontal="center" vertical="center"/>
    </xf>
    <xf numFmtId="0" fontId="4" fillId="16" borderId="55" xfId="195" applyNumberFormat="1" applyFont="1" applyFill="1" applyBorder="1" applyAlignment="1">
      <alignment horizontal="center" vertical="center" wrapText="1"/>
    </xf>
    <xf numFmtId="0" fontId="4" fillId="16" borderId="56" xfId="195" applyNumberFormat="1" applyFont="1" applyFill="1" applyBorder="1" applyAlignment="1">
      <alignment horizontal="center" vertical="center"/>
    </xf>
    <xf numFmtId="0" fontId="4" fillId="16" borderId="26" xfId="195" applyNumberFormat="1" applyFont="1" applyFill="1" applyBorder="1" applyAlignment="1">
      <alignment horizontal="center" vertical="center"/>
    </xf>
    <xf numFmtId="0" fontId="4" fillId="25" borderId="65" xfId="0" applyNumberFormat="1" applyFont="1" applyFill="1" applyBorder="1" applyAlignment="1" applyProtection="1">
      <alignment horizontal="center" vertical="center" wrapText="1"/>
      <protection hidden="1"/>
    </xf>
    <xf numFmtId="0" fontId="4" fillId="16" borderId="69" xfId="184" applyNumberFormat="1" applyFont="1" applyFill="1" applyBorder="1" applyAlignment="1">
      <alignment horizontal="center" vertical="center" wrapText="1"/>
    </xf>
    <xf numFmtId="0" fontId="4" fillId="16" borderId="71" xfId="184" applyNumberFormat="1" applyFont="1" applyFill="1" applyBorder="1" applyAlignment="1">
      <alignment horizontal="center" vertical="center" wrapText="1"/>
    </xf>
    <xf numFmtId="0" fontId="4" fillId="16" borderId="73" xfId="184" applyNumberFormat="1" applyFont="1" applyFill="1" applyBorder="1" applyAlignment="1">
      <alignment horizontal="center" vertical="center" wrapText="1"/>
    </xf>
    <xf numFmtId="0" fontId="60" fillId="0" borderId="35" xfId="0" applyNumberFormat="1" applyFont="1" applyFill="1" applyBorder="1" applyAlignment="1">
      <alignment horizontal="center" vertical="center" wrapText="1"/>
    </xf>
    <xf numFmtId="0" fontId="60" fillId="0" borderId="24" xfId="0" applyNumberFormat="1" applyFont="1" applyFill="1" applyBorder="1" applyAlignment="1">
      <alignment horizontal="center" vertical="center" wrapText="1"/>
    </xf>
    <xf numFmtId="0" fontId="4" fillId="0" borderId="22" xfId="0" applyNumberFormat="1" applyFont="1" applyFill="1" applyBorder="1" applyAlignment="1">
      <alignment horizontal="center" vertical="center" wrapText="1"/>
    </xf>
    <xf numFmtId="0" fontId="4" fillId="0" borderId="26" xfId="0" applyNumberFormat="1" applyFont="1" applyFill="1" applyBorder="1" applyAlignment="1">
      <alignment horizontal="center" vertical="center" wrapText="1"/>
    </xf>
    <xf numFmtId="0" fontId="60" fillId="0" borderId="59" xfId="0" applyNumberFormat="1" applyFont="1" applyFill="1" applyBorder="1" applyAlignment="1">
      <alignment horizontal="center" vertical="center" wrapText="1"/>
    </xf>
    <xf numFmtId="0" fontId="60" fillId="0" borderId="53" xfId="0" applyNumberFormat="1" applyFont="1" applyFill="1" applyBorder="1" applyAlignment="1">
      <alignment horizontal="center" vertical="center" wrapText="1"/>
    </xf>
    <xf numFmtId="0" fontId="4" fillId="0" borderId="21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Fill="1" applyBorder="1" applyAlignment="1">
      <alignment horizontal="center" vertical="center" wrapText="1"/>
    </xf>
    <xf numFmtId="0" fontId="4" fillId="0" borderId="16" xfId="0" applyNumberFormat="1" applyFont="1" applyFill="1" applyBorder="1" applyAlignment="1">
      <alignment horizontal="center" vertical="center" wrapText="1"/>
    </xf>
    <xf numFmtId="0" fontId="4" fillId="0" borderId="57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32" xfId="0" applyNumberFormat="1" applyFont="1" applyFill="1" applyBorder="1" applyAlignment="1">
      <alignment horizontal="center" vertical="center" wrapText="1"/>
    </xf>
    <xf numFmtId="0" fontId="4" fillId="0" borderId="28" xfId="0" applyNumberFormat="1" applyFont="1" applyFill="1" applyBorder="1" applyAlignment="1">
      <alignment horizontal="center" vertical="center" wrapText="1"/>
    </xf>
    <xf numFmtId="0" fontId="4" fillId="0" borderId="40" xfId="0" applyNumberFormat="1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>
      <alignment horizontal="center" vertical="center" wrapText="1"/>
    </xf>
    <xf numFmtId="0" fontId="3" fillId="0" borderId="57" xfId="0" applyNumberFormat="1" applyFont="1" applyFill="1" applyBorder="1" applyAlignment="1">
      <alignment horizontal="center" vertical="center" wrapText="1"/>
    </xf>
    <xf numFmtId="0" fontId="3" fillId="0" borderId="20" xfId="0" applyNumberFormat="1" applyFont="1" applyFill="1" applyBorder="1" applyAlignment="1">
      <alignment horizontal="center" vertical="center" wrapText="1"/>
    </xf>
    <xf numFmtId="0" fontId="3" fillId="0" borderId="32" xfId="0" applyNumberFormat="1" applyFont="1" applyFill="1" applyBorder="1" applyAlignment="1">
      <alignment horizontal="center" vertical="center" wrapText="1"/>
    </xf>
    <xf numFmtId="0" fontId="3" fillId="0" borderId="58" xfId="0" applyNumberFormat="1" applyFont="1" applyFill="1" applyBorder="1" applyAlignment="1">
      <alignment horizontal="center" vertical="center" wrapText="1"/>
    </xf>
    <xf numFmtId="0" fontId="3" fillId="0" borderId="40" xfId="0" applyNumberFormat="1" applyFont="1" applyFill="1" applyBorder="1" applyAlignment="1">
      <alignment horizontal="center" vertical="center" wrapText="1"/>
    </xf>
    <xf numFmtId="0" fontId="4" fillId="16" borderId="70" xfId="184" applyNumberFormat="1" applyFont="1" applyFill="1" applyBorder="1" applyAlignment="1">
      <alignment horizontal="center" vertical="center" wrapText="1"/>
    </xf>
    <xf numFmtId="0" fontId="4" fillId="16" borderId="72" xfId="184" applyNumberFormat="1" applyFont="1" applyFill="1" applyBorder="1" applyAlignment="1">
      <alignment horizontal="center" vertical="center" wrapText="1"/>
    </xf>
    <xf numFmtId="0" fontId="4" fillId="16" borderId="74" xfId="184" applyNumberFormat="1" applyFont="1" applyFill="1" applyBorder="1" applyAlignment="1">
      <alignment horizontal="center" vertical="center" wrapText="1"/>
    </xf>
    <xf numFmtId="0" fontId="4" fillId="0" borderId="55" xfId="0" applyNumberFormat="1" applyFont="1" applyFill="1" applyBorder="1" applyAlignment="1">
      <alignment horizontal="center" vertical="center" wrapText="1"/>
    </xf>
    <xf numFmtId="0" fontId="4" fillId="0" borderId="56" xfId="0" applyNumberFormat="1" applyFont="1" applyFill="1" applyBorder="1" applyAlignment="1">
      <alignment horizontal="center" vertical="center" wrapText="1"/>
    </xf>
    <xf numFmtId="0" fontId="4" fillId="0" borderId="60" xfId="0" applyNumberFormat="1" applyFont="1" applyFill="1" applyBorder="1" applyAlignment="1">
      <alignment horizontal="center" vertical="center" wrapText="1"/>
    </xf>
    <xf numFmtId="0" fontId="4" fillId="0" borderId="62" xfId="0" applyNumberFormat="1" applyFont="1" applyFill="1" applyBorder="1" applyAlignment="1">
      <alignment horizontal="center" vertical="center" wrapText="1"/>
    </xf>
    <xf numFmtId="0" fontId="4" fillId="0" borderId="50" xfId="0" applyNumberFormat="1" applyFont="1" applyFill="1" applyBorder="1" applyAlignment="1">
      <alignment horizontal="center" vertical="center" wrapText="1"/>
    </xf>
    <xf numFmtId="0" fontId="60" fillId="0" borderId="21" xfId="0" applyNumberFormat="1" applyFont="1" applyFill="1" applyBorder="1" applyAlignment="1">
      <alignment horizontal="center" vertical="center" wrapText="1"/>
    </xf>
    <xf numFmtId="0" fontId="60" fillId="0" borderId="25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0" borderId="61" xfId="0" applyNumberFormat="1" applyFont="1" applyFill="1" applyBorder="1" applyAlignment="1">
      <alignment horizontal="center" vertical="center" wrapText="1"/>
    </xf>
    <xf numFmtId="0" fontId="60" fillId="0" borderId="55" xfId="0" applyNumberFormat="1" applyFont="1" applyFill="1" applyBorder="1" applyAlignment="1">
      <alignment horizontal="center" vertical="center" wrapText="1"/>
    </xf>
    <xf numFmtId="0" fontId="60" fillId="0" borderId="16" xfId="0" applyNumberFormat="1" applyFont="1" applyFill="1" applyBorder="1" applyAlignment="1">
      <alignment horizontal="center" vertical="center" wrapText="1"/>
    </xf>
    <xf numFmtId="0" fontId="60" fillId="0" borderId="56" xfId="0" applyNumberFormat="1" applyFont="1" applyFill="1" applyBorder="1" applyAlignment="1">
      <alignment horizontal="center" vertical="center" wrapText="1"/>
    </xf>
    <xf numFmtId="0" fontId="60" fillId="0" borderId="0" xfId="0" applyNumberFormat="1" applyFont="1" applyFill="1" applyBorder="1" applyAlignment="1">
      <alignment horizontal="center" vertical="center" wrapText="1"/>
    </xf>
    <xf numFmtId="0" fontId="60" fillId="0" borderId="60" xfId="0" applyNumberFormat="1" applyFont="1" applyFill="1" applyBorder="1" applyAlignment="1">
      <alignment horizontal="center" vertical="center" wrapText="1"/>
    </xf>
    <xf numFmtId="0" fontId="60" fillId="0" borderId="28" xfId="0" applyNumberFormat="1" applyFont="1" applyFill="1" applyBorder="1" applyAlignment="1">
      <alignment horizontal="center" vertical="center" wrapText="1"/>
    </xf>
    <xf numFmtId="0" fontId="4" fillId="16" borderId="21" xfId="0" applyNumberFormat="1" applyFont="1" applyFill="1" applyBorder="1" applyAlignment="1">
      <alignment horizontal="center" vertical="center" wrapText="1"/>
    </xf>
    <xf numFmtId="0" fontId="4" fillId="16" borderId="25" xfId="0" applyNumberFormat="1" applyFont="1" applyFill="1" applyBorder="1" applyAlignment="1">
      <alignment horizontal="center" vertical="center" wrapText="1"/>
    </xf>
    <xf numFmtId="0" fontId="60" fillId="16" borderId="21" xfId="0" applyNumberFormat="1" applyFont="1" applyFill="1" applyBorder="1" applyAlignment="1">
      <alignment horizontal="center" vertical="center" wrapText="1"/>
    </xf>
    <xf numFmtId="0" fontId="60" fillId="16" borderId="25" xfId="0" applyNumberFormat="1" applyFont="1" applyFill="1" applyBorder="1" applyAlignment="1">
      <alignment horizontal="center" vertical="center" wrapText="1"/>
    </xf>
    <xf numFmtId="0" fontId="60" fillId="16" borderId="35" xfId="0" applyNumberFormat="1" applyFont="1" applyFill="1" applyBorder="1" applyAlignment="1">
      <alignment horizontal="center" vertical="center" wrapText="1"/>
    </xf>
    <xf numFmtId="0" fontId="60" fillId="16" borderId="24" xfId="0" applyNumberFormat="1" applyFont="1" applyFill="1" applyBorder="1" applyAlignment="1">
      <alignment horizontal="center" vertical="center" wrapText="1"/>
    </xf>
    <xf numFmtId="0" fontId="3" fillId="16" borderId="55" xfId="0" applyNumberFormat="1" applyFont="1" applyFill="1" applyBorder="1" applyAlignment="1">
      <alignment horizontal="center" vertical="center" wrapText="1"/>
    </xf>
    <xf numFmtId="0" fontId="3" fillId="16" borderId="18" xfId="0" applyNumberFormat="1" applyFont="1" applyFill="1" applyBorder="1" applyAlignment="1">
      <alignment horizontal="center" vertical="center" wrapText="1"/>
    </xf>
    <xf numFmtId="0" fontId="3" fillId="16" borderId="56" xfId="0" applyNumberFormat="1" applyFont="1" applyFill="1" applyBorder="1" applyAlignment="1">
      <alignment horizontal="center" vertical="center" wrapText="1"/>
    </xf>
    <xf numFmtId="0" fontId="3" fillId="16" borderId="17" xfId="0" applyNumberFormat="1" applyFont="1" applyFill="1" applyBorder="1" applyAlignment="1">
      <alignment horizontal="center" vertical="center" wrapText="1"/>
    </xf>
    <xf numFmtId="0" fontId="3" fillId="16" borderId="60" xfId="0" applyNumberFormat="1" applyFont="1" applyFill="1" applyBorder="1" applyAlignment="1">
      <alignment horizontal="center" vertical="center" wrapText="1"/>
    </xf>
    <xf numFmtId="0" fontId="3" fillId="16" borderId="61" xfId="0" applyNumberFormat="1" applyFont="1" applyFill="1" applyBorder="1" applyAlignment="1">
      <alignment horizontal="center" vertical="center" wrapText="1"/>
    </xf>
    <xf numFmtId="0" fontId="4" fillId="16" borderId="62" xfId="0" applyNumberFormat="1" applyFont="1" applyFill="1" applyBorder="1" applyAlignment="1">
      <alignment horizontal="center" vertical="center" wrapText="1"/>
    </xf>
    <xf numFmtId="0" fontId="4" fillId="16" borderId="50" xfId="0" applyNumberFormat="1" applyFont="1" applyFill="1" applyBorder="1" applyAlignment="1">
      <alignment horizontal="center" vertical="center" wrapText="1"/>
    </xf>
    <xf numFmtId="0" fontId="4" fillId="16" borderId="16" xfId="0" applyNumberFormat="1" applyFont="1" applyFill="1" applyBorder="1" applyAlignment="1">
      <alignment horizontal="center" vertical="center" wrapText="1"/>
    </xf>
    <xf numFmtId="0" fontId="4" fillId="16" borderId="57" xfId="0" applyNumberFormat="1" applyFont="1" applyFill="1" applyBorder="1" applyAlignment="1">
      <alignment horizontal="center" vertical="center" wrapText="1"/>
    </xf>
    <xf numFmtId="0" fontId="4" fillId="16" borderId="0" xfId="0" applyNumberFormat="1" applyFont="1" applyFill="1" applyBorder="1" applyAlignment="1">
      <alignment horizontal="center" vertical="center" wrapText="1"/>
    </xf>
    <xf numFmtId="0" fontId="4" fillId="16" borderId="32" xfId="0" applyNumberFormat="1" applyFont="1" applyFill="1" applyBorder="1" applyAlignment="1">
      <alignment horizontal="center" vertical="center" wrapText="1"/>
    </xf>
    <xf numFmtId="0" fontId="4" fillId="16" borderId="28" xfId="0" applyNumberFormat="1" applyFont="1" applyFill="1" applyBorder="1" applyAlignment="1">
      <alignment horizontal="center" vertical="center" wrapText="1"/>
    </xf>
    <xf numFmtId="0" fontId="4" fillId="16" borderId="40" xfId="0" applyNumberFormat="1" applyFont="1" applyFill="1" applyBorder="1" applyAlignment="1">
      <alignment horizontal="center" vertical="center" wrapText="1"/>
    </xf>
    <xf numFmtId="0" fontId="4" fillId="16" borderId="55" xfId="0" applyNumberFormat="1" applyFont="1" applyFill="1" applyBorder="1" applyAlignment="1">
      <alignment horizontal="center" vertical="center" wrapText="1"/>
    </xf>
    <xf numFmtId="0" fontId="4" fillId="16" borderId="56" xfId="0" applyNumberFormat="1" applyFont="1" applyFill="1" applyBorder="1" applyAlignment="1">
      <alignment horizontal="center" vertical="center" wrapText="1"/>
    </xf>
    <xf numFmtId="0" fontId="4" fillId="16" borderId="60" xfId="0" applyNumberFormat="1" applyFont="1" applyFill="1" applyBorder="1" applyAlignment="1">
      <alignment horizontal="center" vertical="center" wrapText="1"/>
    </xf>
    <xf numFmtId="0" fontId="4" fillId="16" borderId="19" xfId="0" applyNumberFormat="1" applyFont="1" applyFill="1" applyBorder="1" applyAlignment="1">
      <alignment horizontal="center" vertical="center" wrapText="1"/>
    </xf>
    <xf numFmtId="0" fontId="4" fillId="16" borderId="20" xfId="0" applyNumberFormat="1" applyFont="1" applyFill="1" applyBorder="1" applyAlignment="1">
      <alignment horizontal="center" vertical="center" wrapText="1"/>
    </xf>
    <xf numFmtId="0" fontId="4" fillId="16" borderId="58" xfId="0" applyNumberFormat="1" applyFont="1" applyFill="1" applyBorder="1" applyAlignment="1">
      <alignment horizontal="center" vertical="center" wrapText="1"/>
    </xf>
    <xf numFmtId="0" fontId="60" fillId="16" borderId="59" xfId="0" applyNumberFormat="1" applyFont="1" applyFill="1" applyBorder="1" applyAlignment="1">
      <alignment horizontal="center" vertical="center" wrapText="1"/>
    </xf>
    <xf numFmtId="0" fontId="60" fillId="16" borderId="53" xfId="0" applyNumberFormat="1" applyFont="1" applyFill="1" applyBorder="1" applyAlignment="1">
      <alignment horizontal="center" vertical="center" wrapText="1"/>
    </xf>
    <xf numFmtId="0" fontId="4" fillId="16" borderId="22" xfId="0" applyNumberFormat="1" applyFont="1" applyFill="1" applyBorder="1" applyAlignment="1">
      <alignment horizontal="center" vertical="center" wrapText="1"/>
    </xf>
    <xf numFmtId="0" fontId="4" fillId="16" borderId="26" xfId="0" applyNumberFormat="1" applyFont="1" applyFill="1" applyBorder="1" applyAlignment="1">
      <alignment horizontal="center" vertical="center" wrapText="1"/>
    </xf>
    <xf numFmtId="0" fontId="11" fillId="0" borderId="56" xfId="0" applyNumberFormat="1" applyFont="1" applyFill="1" applyBorder="1" applyAlignment="1">
      <alignment horizontal="center" vertical="center" wrapText="1"/>
    </xf>
    <xf numFmtId="0" fontId="11" fillId="0" borderId="26" xfId="0" applyNumberFormat="1" applyFont="1" applyFill="1" applyBorder="1" applyAlignment="1">
      <alignment horizontal="center" vertical="center" wrapText="1"/>
    </xf>
    <xf numFmtId="0" fontId="4" fillId="0" borderId="29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 wrapText="1"/>
    </xf>
    <xf numFmtId="0" fontId="11" fillId="0" borderId="29" xfId="0" applyNumberFormat="1" applyFont="1" applyFill="1" applyBorder="1" applyAlignment="1">
      <alignment horizontal="center" vertical="center" wrapText="1"/>
    </xf>
    <xf numFmtId="0" fontId="60" fillId="0" borderId="57" xfId="0" applyNumberFormat="1" applyFont="1" applyFill="1" applyBorder="1" applyAlignment="1">
      <alignment horizontal="center" vertical="center" wrapText="1"/>
    </xf>
    <xf numFmtId="0" fontId="60" fillId="0" borderId="32" xfId="0" applyNumberFormat="1" applyFont="1" applyFill="1" applyBorder="1" applyAlignment="1">
      <alignment horizontal="center" vertical="center" wrapText="1"/>
    </xf>
    <xf numFmtId="0" fontId="60" fillId="0" borderId="40" xfId="0" applyNumberFormat="1" applyFont="1" applyFill="1" applyBorder="1" applyAlignment="1">
      <alignment horizontal="center" vertical="center" wrapText="1"/>
    </xf>
    <xf numFmtId="0" fontId="3" fillId="0" borderId="55" xfId="0" applyNumberFormat="1" applyFont="1" applyFill="1" applyBorder="1" applyAlignment="1">
      <alignment horizontal="center" vertical="center" wrapText="1"/>
    </xf>
    <xf numFmtId="0" fontId="3" fillId="0" borderId="56" xfId="0" applyNumberFormat="1" applyFont="1" applyFill="1" applyBorder="1" applyAlignment="1">
      <alignment horizontal="center" vertical="center" wrapText="1"/>
    </xf>
    <xf numFmtId="0" fontId="3" fillId="0" borderId="60" xfId="0" applyNumberFormat="1" applyFont="1" applyFill="1" applyBorder="1" applyAlignment="1">
      <alignment horizontal="center" vertical="center" wrapText="1"/>
    </xf>
    <xf numFmtId="0" fontId="63" fillId="16" borderId="0" xfId="0" applyNumberFormat="1" applyFont="1" applyFill="1" applyAlignment="1">
      <alignment horizontal="center" vertical="center"/>
    </xf>
    <xf numFmtId="0" fontId="65" fillId="16" borderId="0" xfId="0" applyNumberFormat="1" applyFont="1" applyFill="1" applyBorder="1" applyAlignment="1">
      <alignment horizontal="center" vertical="center" wrapText="1" shrinkToFit="1"/>
    </xf>
    <xf numFmtId="0" fontId="4" fillId="16" borderId="0" xfId="184" applyNumberFormat="1" applyFont="1" applyFill="1" applyBorder="1" applyAlignment="1">
      <alignment horizontal="center" vertical="center" wrapText="1"/>
    </xf>
    <xf numFmtId="0" fontId="4" fillId="16" borderId="29" xfId="184" applyNumberFormat="1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center" vertical="center" wrapText="1"/>
    </xf>
    <xf numFmtId="0" fontId="4" fillId="0" borderId="20" xfId="0" applyNumberFormat="1" applyFont="1" applyFill="1" applyBorder="1" applyAlignment="1">
      <alignment horizontal="center" vertical="center" wrapText="1"/>
    </xf>
    <xf numFmtId="0" fontId="4" fillId="0" borderId="58" xfId="0" applyNumberFormat="1" applyFont="1" applyFill="1" applyBorder="1" applyAlignment="1">
      <alignment horizontal="center" vertical="center" wrapText="1"/>
    </xf>
    <xf numFmtId="0" fontId="4" fillId="0" borderId="23" xfId="0" applyNumberFormat="1" applyFont="1" applyFill="1" applyBorder="1" applyAlignment="1">
      <alignment horizontal="center" vertical="center" wrapText="1"/>
    </xf>
    <xf numFmtId="0" fontId="4" fillId="16" borderId="0" xfId="0" applyNumberFormat="1" applyFont="1" applyFill="1" applyBorder="1" applyAlignment="1">
      <alignment horizontal="left" vertical="center"/>
    </xf>
    <xf numFmtId="0" fontId="4" fillId="16" borderId="47" xfId="183" applyNumberFormat="1" applyFont="1" applyFill="1" applyBorder="1" applyAlignment="1">
      <alignment horizontal="center" vertical="center" wrapText="1"/>
    </xf>
    <xf numFmtId="0" fontId="4" fillId="16" borderId="63" xfId="183" applyNumberFormat="1" applyFont="1" applyFill="1" applyBorder="1" applyAlignment="1">
      <alignment horizontal="center" vertical="center"/>
    </xf>
    <xf numFmtId="0" fontId="4" fillId="16" borderId="64" xfId="183" applyNumberFormat="1" applyFont="1" applyFill="1" applyBorder="1" applyAlignment="1">
      <alignment horizontal="center" vertical="center"/>
    </xf>
    <xf numFmtId="0" fontId="4" fillId="16" borderId="65" xfId="0" applyNumberFormat="1" applyFont="1" applyFill="1" applyBorder="1" applyAlignment="1">
      <alignment horizontal="center" vertical="center" wrapText="1"/>
    </xf>
    <xf numFmtId="0" fontId="4" fillId="16" borderId="38" xfId="0" applyNumberFormat="1" applyFont="1" applyFill="1" applyBorder="1" applyAlignment="1">
      <alignment horizontal="center" vertical="center" wrapText="1"/>
    </xf>
    <xf numFmtId="0" fontId="4" fillId="16" borderId="39" xfId="0" applyNumberFormat="1" applyFont="1" applyFill="1" applyBorder="1" applyAlignment="1">
      <alignment horizontal="center" vertical="center" wrapText="1"/>
    </xf>
    <xf numFmtId="0" fontId="4" fillId="16" borderId="33" xfId="0" applyNumberFormat="1" applyFont="1" applyFill="1" applyBorder="1" applyAlignment="1">
      <alignment horizontal="center" vertical="center" wrapText="1"/>
    </xf>
    <xf numFmtId="0" fontId="4" fillId="16" borderId="56" xfId="0" applyNumberFormat="1" applyFont="1" applyFill="1" applyBorder="1" applyAlignment="1">
      <alignment horizontal="center" vertical="center"/>
    </xf>
    <xf numFmtId="0" fontId="4" fillId="16" borderId="26" xfId="0" applyNumberFormat="1" applyFont="1" applyFill="1" applyBorder="1" applyAlignment="1">
      <alignment horizontal="center" vertical="center"/>
    </xf>
    <xf numFmtId="0" fontId="4" fillId="16" borderId="42" xfId="183" applyNumberFormat="1" applyFont="1" applyFill="1" applyBorder="1" applyAlignment="1">
      <alignment horizontal="center" vertical="center" wrapText="1"/>
    </xf>
    <xf numFmtId="0" fontId="4" fillId="16" borderId="43" xfId="183" applyNumberFormat="1" applyFont="1" applyFill="1" applyBorder="1" applyAlignment="1">
      <alignment horizontal="center" vertical="center"/>
    </xf>
    <xf numFmtId="0" fontId="4" fillId="16" borderId="44" xfId="183" applyNumberFormat="1" applyFont="1" applyFill="1" applyBorder="1" applyAlignment="1">
      <alignment horizontal="center" vertical="center"/>
    </xf>
    <xf numFmtId="0" fontId="4" fillId="16" borderId="66" xfId="0" applyNumberFormat="1" applyFont="1" applyFill="1" applyBorder="1" applyAlignment="1">
      <alignment horizontal="center" vertical="center" wrapText="1"/>
    </xf>
    <xf numFmtId="0" fontId="4" fillId="16" borderId="67" xfId="0" applyNumberFormat="1" applyFont="1" applyFill="1" applyBorder="1" applyAlignment="1">
      <alignment horizontal="center" vertical="center" wrapText="1"/>
    </xf>
    <xf numFmtId="0" fontId="4" fillId="16" borderId="68" xfId="0" applyNumberFormat="1" applyFont="1" applyFill="1" applyBorder="1" applyAlignment="1">
      <alignment horizontal="center" vertical="center" wrapText="1"/>
    </xf>
    <xf numFmtId="0" fontId="4" fillId="16" borderId="54" xfId="0" applyNumberFormat="1" applyFont="1" applyFill="1" applyBorder="1" applyAlignment="1">
      <alignment horizontal="center" vertical="center" wrapText="1"/>
    </xf>
    <xf numFmtId="0" fontId="4" fillId="16" borderId="33" xfId="0" applyNumberFormat="1" applyFont="1" applyFill="1" applyBorder="1" applyAlignment="1">
      <alignment horizontal="center" vertical="center"/>
    </xf>
    <xf numFmtId="0" fontId="4" fillId="16" borderId="25" xfId="0" applyNumberFormat="1" applyFont="1" applyFill="1" applyBorder="1" applyAlignment="1">
      <alignment horizontal="center" vertical="center"/>
    </xf>
    <xf numFmtId="0" fontId="4" fillId="16" borderId="34" xfId="0" applyNumberFormat="1" applyFont="1" applyFill="1" applyBorder="1" applyAlignment="1">
      <alignment horizontal="center" vertical="center" wrapText="1"/>
    </xf>
    <xf numFmtId="0" fontId="4" fillId="16" borderId="36" xfId="0" applyNumberFormat="1" applyFont="1" applyFill="1" applyBorder="1" applyAlignment="1">
      <alignment horizontal="center" vertical="center" wrapText="1"/>
    </xf>
    <xf numFmtId="0" fontId="4" fillId="16" borderId="37" xfId="0" applyNumberFormat="1" applyFont="1" applyFill="1" applyBorder="1" applyAlignment="1">
      <alignment horizontal="center" vertical="center" wrapText="1"/>
    </xf>
    <xf numFmtId="0" fontId="4" fillId="16" borderId="65" xfId="0" applyFont="1" applyFill="1" applyBorder="1" applyAlignment="1">
      <alignment horizontal="center" vertical="center" wrapText="1"/>
    </xf>
    <xf numFmtId="0" fontId="4" fillId="16" borderId="38" xfId="0" applyFont="1" applyFill="1" applyBorder="1" applyAlignment="1">
      <alignment horizontal="center" vertical="center" wrapText="1"/>
    </xf>
    <xf numFmtId="0" fontId="4" fillId="16" borderId="39" xfId="0" applyFont="1" applyFill="1" applyBorder="1" applyAlignment="1">
      <alignment horizontal="center" vertical="center" wrapText="1"/>
    </xf>
    <xf numFmtId="0" fontId="4" fillId="16" borderId="66" xfId="0" applyFont="1" applyFill="1" applyBorder="1" applyAlignment="1">
      <alignment horizontal="center" vertical="center" wrapText="1"/>
    </xf>
    <xf numFmtId="0" fontId="4" fillId="16" borderId="67" xfId="0" applyFont="1" applyFill="1" applyBorder="1" applyAlignment="1">
      <alignment horizontal="center" vertical="center" wrapText="1"/>
    </xf>
    <xf numFmtId="0" fontId="4" fillId="16" borderId="68" xfId="0" applyFont="1" applyFill="1" applyBorder="1" applyAlignment="1">
      <alignment horizontal="center" vertical="center" wrapText="1"/>
    </xf>
    <xf numFmtId="0" fontId="4" fillId="0" borderId="16" xfId="0" applyNumberFormat="1" applyFont="1" applyBorder="1" applyAlignment="1">
      <alignment horizontal="left" vertical="center"/>
    </xf>
    <xf numFmtId="0" fontId="4" fillId="16" borderId="47" xfId="0" applyFont="1" applyFill="1" applyBorder="1" applyAlignment="1">
      <alignment horizontal="center" vertical="center" wrapText="1"/>
    </xf>
    <xf numFmtId="0" fontId="4" fillId="16" borderId="63" xfId="0" applyFont="1" applyFill="1" applyBorder="1" applyAlignment="1">
      <alignment horizontal="center" vertical="center" wrapText="1"/>
    </xf>
    <xf numFmtId="0" fontId="4" fillId="16" borderId="64" xfId="0" applyFont="1" applyFill="1" applyBorder="1" applyAlignment="1">
      <alignment horizontal="center" vertical="center" wrapText="1"/>
    </xf>
    <xf numFmtId="0" fontId="4" fillId="16" borderId="31" xfId="0" applyFont="1" applyFill="1" applyBorder="1" applyAlignment="1">
      <alignment horizontal="center" vertical="center" wrapText="1"/>
    </xf>
    <xf numFmtId="0" fontId="4" fillId="16" borderId="36" xfId="0" applyFont="1" applyFill="1" applyBorder="1" applyAlignment="1">
      <alignment horizontal="center" vertical="center" wrapText="1"/>
    </xf>
    <xf numFmtId="0" fontId="4" fillId="16" borderId="37" xfId="0" applyFont="1" applyFill="1" applyBorder="1" applyAlignment="1">
      <alignment horizontal="center" vertical="center" wrapText="1"/>
    </xf>
  </cellXfs>
  <cellStyles count="200">
    <cellStyle name="??&amp;O?&amp;H?_x0008_??_x0007__x0001__x0001_" xfId="1" xr:uid="{00000000-0005-0000-0000-000000000000}"/>
    <cellStyle name="20% - 강조색1 2" xfId="2" xr:uid="{00000000-0005-0000-0000-000001000000}"/>
    <cellStyle name="20% - 강조색2 2" xfId="3" xr:uid="{00000000-0005-0000-0000-000002000000}"/>
    <cellStyle name="20% - 강조색3 2" xfId="4" xr:uid="{00000000-0005-0000-0000-000003000000}"/>
    <cellStyle name="20% - 강조색4 2" xfId="5" xr:uid="{00000000-0005-0000-0000-000004000000}"/>
    <cellStyle name="20% - 강조색5 2" xfId="6" xr:uid="{00000000-0005-0000-0000-000005000000}"/>
    <cellStyle name="20% - 강조색6 2" xfId="7" xr:uid="{00000000-0005-0000-0000-000006000000}"/>
    <cellStyle name="40% - 강조색1 2" xfId="8" xr:uid="{00000000-0005-0000-0000-000007000000}"/>
    <cellStyle name="40% - 강조색2 2" xfId="9" xr:uid="{00000000-0005-0000-0000-000008000000}"/>
    <cellStyle name="40% - 강조색3 2" xfId="10" xr:uid="{00000000-0005-0000-0000-000009000000}"/>
    <cellStyle name="40% - 강조색4 2" xfId="11" xr:uid="{00000000-0005-0000-0000-00000A000000}"/>
    <cellStyle name="40% - 강조색5 2" xfId="12" xr:uid="{00000000-0005-0000-0000-00000B000000}"/>
    <cellStyle name="40% - 강조색6 2" xfId="13" xr:uid="{00000000-0005-0000-0000-00000C000000}"/>
    <cellStyle name="60% - 강조색1 2" xfId="14" xr:uid="{00000000-0005-0000-0000-00000D000000}"/>
    <cellStyle name="60% - 강조색2 2" xfId="15" xr:uid="{00000000-0005-0000-0000-00000E000000}"/>
    <cellStyle name="60% - 강조색3 2" xfId="16" xr:uid="{00000000-0005-0000-0000-00000F000000}"/>
    <cellStyle name="60% - 강조색4 2" xfId="17" xr:uid="{00000000-0005-0000-0000-000010000000}"/>
    <cellStyle name="60% - 강조색5 2" xfId="18" xr:uid="{00000000-0005-0000-0000-000011000000}"/>
    <cellStyle name="60% - 강조색6 2" xfId="19" xr:uid="{00000000-0005-0000-0000-000012000000}"/>
    <cellStyle name="A¨­￠￢￠O [0]_INQUIRY ￠?￥i¨u¡AAⓒ￢Aⓒª " xfId="20" xr:uid="{00000000-0005-0000-0000-000013000000}"/>
    <cellStyle name="A¨­￠￢￠O_INQUIRY ￠?￥i¨u¡AAⓒ￢Aⓒª " xfId="21" xr:uid="{00000000-0005-0000-0000-000014000000}"/>
    <cellStyle name="ÅëÈ­ [0]_¼ÕÀÍ¿¹»ê" xfId="22" xr:uid="{00000000-0005-0000-0000-000015000000}"/>
    <cellStyle name="AeE­ [0]_¼OAI¿¹≫e" xfId="23" xr:uid="{00000000-0005-0000-0000-000016000000}"/>
    <cellStyle name="ÅëÈ­ [0]_ÀÎ°Çºñ,¿ÜÁÖºñ" xfId="24" xr:uid="{00000000-0005-0000-0000-000017000000}"/>
    <cellStyle name="AeE­ [0]_AI°Cºn,μμ±Þºn" xfId="25" xr:uid="{00000000-0005-0000-0000-000018000000}"/>
    <cellStyle name="ÅëÈ­ [0]_laroux" xfId="26" xr:uid="{00000000-0005-0000-0000-000019000000}"/>
    <cellStyle name="AeE­ [0]_laroux_1" xfId="27" xr:uid="{00000000-0005-0000-0000-00001A000000}"/>
    <cellStyle name="ÅëÈ­ [0]_laroux_1" xfId="28" xr:uid="{00000000-0005-0000-0000-00001B000000}"/>
    <cellStyle name="AeE­ [0]_laroux_2" xfId="29" xr:uid="{00000000-0005-0000-0000-00001C000000}"/>
    <cellStyle name="ÅëÈ­ [0]_laroux_2" xfId="30" xr:uid="{00000000-0005-0000-0000-00001D000000}"/>
    <cellStyle name="AeE­ [0]_laroux_2_41-06농림16" xfId="31" xr:uid="{00000000-0005-0000-0000-00001E000000}"/>
    <cellStyle name="ÅëÈ­ [0]_laroux_2_41-06농림16" xfId="32" xr:uid="{00000000-0005-0000-0000-00001F000000}"/>
    <cellStyle name="AeE­ [0]_laroux_2_41-06농림41" xfId="33" xr:uid="{00000000-0005-0000-0000-000020000000}"/>
    <cellStyle name="ÅëÈ­ [0]_laroux_2_41-06농림41" xfId="34" xr:uid="{00000000-0005-0000-0000-000021000000}"/>
    <cellStyle name="AeE­ [0]_Sheet1" xfId="35" xr:uid="{00000000-0005-0000-0000-000022000000}"/>
    <cellStyle name="ÅëÈ­ [0]_Sheet1" xfId="36" xr:uid="{00000000-0005-0000-0000-000023000000}"/>
    <cellStyle name="ÅëÈ­_¼ÕÀÍ¿¹»ê" xfId="37" xr:uid="{00000000-0005-0000-0000-000024000000}"/>
    <cellStyle name="AeE­_¼OAI¿¹≫e" xfId="38" xr:uid="{00000000-0005-0000-0000-000025000000}"/>
    <cellStyle name="ÅëÈ­_ÀÎ°Çºñ,¿ÜÁÖºñ" xfId="39" xr:uid="{00000000-0005-0000-0000-000026000000}"/>
    <cellStyle name="AeE­_AI°Cºn,μμ±Þºn" xfId="40" xr:uid="{00000000-0005-0000-0000-000027000000}"/>
    <cellStyle name="ÅëÈ­_laroux" xfId="41" xr:uid="{00000000-0005-0000-0000-000028000000}"/>
    <cellStyle name="AeE­_laroux_1" xfId="42" xr:uid="{00000000-0005-0000-0000-000029000000}"/>
    <cellStyle name="ÅëÈ­_laroux_1" xfId="43" xr:uid="{00000000-0005-0000-0000-00002A000000}"/>
    <cellStyle name="AeE­_laroux_2" xfId="44" xr:uid="{00000000-0005-0000-0000-00002B000000}"/>
    <cellStyle name="ÅëÈ­_laroux_2" xfId="45" xr:uid="{00000000-0005-0000-0000-00002C000000}"/>
    <cellStyle name="AeE­_laroux_2_41-06농림16" xfId="46" xr:uid="{00000000-0005-0000-0000-00002D000000}"/>
    <cellStyle name="ÅëÈ­_laroux_2_41-06농림16" xfId="47" xr:uid="{00000000-0005-0000-0000-00002E000000}"/>
    <cellStyle name="AeE­_laroux_2_41-06농림41" xfId="48" xr:uid="{00000000-0005-0000-0000-00002F000000}"/>
    <cellStyle name="ÅëÈ­_laroux_2_41-06농림41" xfId="49" xr:uid="{00000000-0005-0000-0000-000030000000}"/>
    <cellStyle name="AeE­_Sheet1" xfId="50" xr:uid="{00000000-0005-0000-0000-000031000000}"/>
    <cellStyle name="ÅëÈ­_Sheet1" xfId="51" xr:uid="{00000000-0005-0000-0000-000032000000}"/>
    <cellStyle name="AeE­_Sheet1_41-06농림16" xfId="52" xr:uid="{00000000-0005-0000-0000-000033000000}"/>
    <cellStyle name="ÅëÈ­_Sheet1_41-06농림16" xfId="53" xr:uid="{00000000-0005-0000-0000-000034000000}"/>
    <cellStyle name="AeE­_Sheet1_41-06농림41" xfId="54" xr:uid="{00000000-0005-0000-0000-000035000000}"/>
    <cellStyle name="ÅëÈ­_Sheet1_41-06농림41" xfId="55" xr:uid="{00000000-0005-0000-0000-000036000000}"/>
    <cellStyle name="AeE¡ⓒ [0]_INQUIRY ￠?￥i¨u¡AAⓒ￢Aⓒª " xfId="56" xr:uid="{00000000-0005-0000-0000-000037000000}"/>
    <cellStyle name="AeE¡ⓒ_INQUIRY ￠?￥i¨u¡AAⓒ￢Aⓒª " xfId="57" xr:uid="{00000000-0005-0000-0000-000038000000}"/>
    <cellStyle name="ÄÞ¸¶ [0]_¼ÕÀÍ¿¹»ê" xfId="58" xr:uid="{00000000-0005-0000-0000-000039000000}"/>
    <cellStyle name="AÞ¸¶ [0]_¼OAI¿¹≫e" xfId="59" xr:uid="{00000000-0005-0000-0000-00003A000000}"/>
    <cellStyle name="ÄÞ¸¶ [0]_ÀÎ°Çºñ,¿ÜÁÖºñ" xfId="60" xr:uid="{00000000-0005-0000-0000-00003B000000}"/>
    <cellStyle name="AÞ¸¶ [0]_AI°Cºn,μμ±Þºn" xfId="61" xr:uid="{00000000-0005-0000-0000-00003C000000}"/>
    <cellStyle name="ÄÞ¸¶ [0]_laroux" xfId="62" xr:uid="{00000000-0005-0000-0000-00003D000000}"/>
    <cellStyle name="AÞ¸¶ [0]_laroux_1" xfId="63" xr:uid="{00000000-0005-0000-0000-00003E000000}"/>
    <cellStyle name="ÄÞ¸¶ [0]_laroux_1" xfId="64" xr:uid="{00000000-0005-0000-0000-00003F000000}"/>
    <cellStyle name="AÞ¸¶ [0]_Sheet1" xfId="65" xr:uid="{00000000-0005-0000-0000-000040000000}"/>
    <cellStyle name="ÄÞ¸¶ [0]_Sheet1" xfId="66" xr:uid="{00000000-0005-0000-0000-000041000000}"/>
    <cellStyle name="ÄÞ¸¶_¼ÕÀÍ¿¹»ê" xfId="67" xr:uid="{00000000-0005-0000-0000-000042000000}"/>
    <cellStyle name="AÞ¸¶_¼OAI¿¹≫e" xfId="68" xr:uid="{00000000-0005-0000-0000-000043000000}"/>
    <cellStyle name="ÄÞ¸¶_ÀÎ°Çºñ,¿ÜÁÖºñ" xfId="69" xr:uid="{00000000-0005-0000-0000-000044000000}"/>
    <cellStyle name="AÞ¸¶_AI°Cºn,μμ±Þºn" xfId="70" xr:uid="{00000000-0005-0000-0000-000045000000}"/>
    <cellStyle name="ÄÞ¸¶_laroux" xfId="71" xr:uid="{00000000-0005-0000-0000-000046000000}"/>
    <cellStyle name="AÞ¸¶_laroux_1" xfId="72" xr:uid="{00000000-0005-0000-0000-000047000000}"/>
    <cellStyle name="ÄÞ¸¶_laroux_1" xfId="73" xr:uid="{00000000-0005-0000-0000-000048000000}"/>
    <cellStyle name="AÞ¸¶_Sheet1" xfId="74" xr:uid="{00000000-0005-0000-0000-000049000000}"/>
    <cellStyle name="ÄÞ¸¶_Sheet1" xfId="75" xr:uid="{00000000-0005-0000-0000-00004A000000}"/>
    <cellStyle name="AÞ¸¶_Sheet1_41-06농림16" xfId="76" xr:uid="{00000000-0005-0000-0000-00004B000000}"/>
    <cellStyle name="ÄÞ¸¶_Sheet1_41-06농림16" xfId="77" xr:uid="{00000000-0005-0000-0000-00004C000000}"/>
    <cellStyle name="AÞ¸¶_Sheet1_41-06농림41" xfId="78" xr:uid="{00000000-0005-0000-0000-00004D000000}"/>
    <cellStyle name="ÄÞ¸¶_Sheet1_41-06농림41" xfId="79" xr:uid="{00000000-0005-0000-0000-00004E000000}"/>
    <cellStyle name="C¡IA¨ª_¡ic¨u¡A¨￢I¨￢¡Æ AN¡Æe " xfId="80" xr:uid="{00000000-0005-0000-0000-00004F000000}"/>
    <cellStyle name="C￥AØ_¿μ¾÷CoE² " xfId="81" xr:uid="{00000000-0005-0000-0000-000050000000}"/>
    <cellStyle name="Ç¥ÁØ_¼ÕÀÍ¿¹»ê" xfId="82" xr:uid="{00000000-0005-0000-0000-000051000000}"/>
    <cellStyle name="C￥AØ_¼OAI¿¹≫e" xfId="83" xr:uid="{00000000-0005-0000-0000-000052000000}"/>
    <cellStyle name="Ç¥ÁØ_ÀÎ°Çºñ,¿ÜÁÖºñ" xfId="84" xr:uid="{00000000-0005-0000-0000-000053000000}"/>
    <cellStyle name="C￥AØ_AI°Cºn,μμ±Þºn" xfId="85" xr:uid="{00000000-0005-0000-0000-000054000000}"/>
    <cellStyle name="Ç¥ÁØ_laroux" xfId="86" xr:uid="{00000000-0005-0000-0000-000055000000}"/>
    <cellStyle name="C￥AØ_laroux_1" xfId="87" xr:uid="{00000000-0005-0000-0000-000056000000}"/>
    <cellStyle name="Ç¥ÁØ_laroux_1" xfId="88" xr:uid="{00000000-0005-0000-0000-000057000000}"/>
    <cellStyle name="C￥AØ_laroux_1_Sheet1" xfId="89" xr:uid="{00000000-0005-0000-0000-000058000000}"/>
    <cellStyle name="Ç¥ÁØ_laroux_1_Sheet1" xfId="90" xr:uid="{00000000-0005-0000-0000-000059000000}"/>
    <cellStyle name="C￥AØ_laroux_2" xfId="91" xr:uid="{00000000-0005-0000-0000-00005A000000}"/>
    <cellStyle name="Ç¥ÁØ_laroux_2" xfId="92" xr:uid="{00000000-0005-0000-0000-00005B000000}"/>
    <cellStyle name="C￥AØ_laroux_2_Sheet1" xfId="93" xr:uid="{00000000-0005-0000-0000-00005C000000}"/>
    <cellStyle name="Ç¥ÁØ_laroux_2_Sheet1" xfId="94" xr:uid="{00000000-0005-0000-0000-00005D000000}"/>
    <cellStyle name="C￥AØ_laroux_3" xfId="95" xr:uid="{00000000-0005-0000-0000-00005E000000}"/>
    <cellStyle name="Ç¥ÁØ_laroux_3" xfId="96" xr:uid="{00000000-0005-0000-0000-00005F000000}"/>
    <cellStyle name="C￥AØ_laroux_4" xfId="97" xr:uid="{00000000-0005-0000-0000-000060000000}"/>
    <cellStyle name="Ç¥ÁØ_laroux_4" xfId="98" xr:uid="{00000000-0005-0000-0000-000061000000}"/>
    <cellStyle name="C￥AØ_laroux_Sheet1" xfId="99" xr:uid="{00000000-0005-0000-0000-000062000000}"/>
    <cellStyle name="Ç¥ÁØ_laroux_Sheet1" xfId="100" xr:uid="{00000000-0005-0000-0000-000063000000}"/>
    <cellStyle name="C￥AØ_Sheet1" xfId="101" xr:uid="{00000000-0005-0000-0000-000064000000}"/>
    <cellStyle name="Ç¥ÁØ_Sheet1" xfId="102" xr:uid="{00000000-0005-0000-0000-000065000000}"/>
    <cellStyle name="category" xfId="103" xr:uid="{00000000-0005-0000-0000-000066000000}"/>
    <cellStyle name="Comma [0]_ SG&amp;A Bridge " xfId="104" xr:uid="{00000000-0005-0000-0000-000067000000}"/>
    <cellStyle name="Comma_ SG&amp;A Bridge " xfId="105" xr:uid="{00000000-0005-0000-0000-000068000000}"/>
    <cellStyle name="Comma0" xfId="106" xr:uid="{00000000-0005-0000-0000-000069000000}"/>
    <cellStyle name="Curren?_x0012_퐀_x0017_?" xfId="107" xr:uid="{00000000-0005-0000-0000-00006A000000}"/>
    <cellStyle name="Currency [0]_ SG&amp;A Bridge " xfId="108" xr:uid="{00000000-0005-0000-0000-00006B000000}"/>
    <cellStyle name="Currency_ SG&amp;A Bridge " xfId="109" xr:uid="{00000000-0005-0000-0000-00006C000000}"/>
    <cellStyle name="Currency0" xfId="110" xr:uid="{00000000-0005-0000-0000-00006D000000}"/>
    <cellStyle name="Date" xfId="111" xr:uid="{00000000-0005-0000-0000-00006E000000}"/>
    <cellStyle name="Euro" xfId="112" xr:uid="{00000000-0005-0000-0000-00006F000000}"/>
    <cellStyle name="Fixed" xfId="113" xr:uid="{00000000-0005-0000-0000-000070000000}"/>
    <cellStyle name="Grey" xfId="114" xr:uid="{00000000-0005-0000-0000-000071000000}"/>
    <cellStyle name="HEADER" xfId="115" xr:uid="{00000000-0005-0000-0000-000072000000}"/>
    <cellStyle name="Header1" xfId="116" xr:uid="{00000000-0005-0000-0000-000073000000}"/>
    <cellStyle name="Header2" xfId="117" xr:uid="{00000000-0005-0000-0000-000074000000}"/>
    <cellStyle name="Heading 1" xfId="118" xr:uid="{00000000-0005-0000-0000-000075000000}"/>
    <cellStyle name="Heading 2" xfId="119" xr:uid="{00000000-0005-0000-0000-000076000000}"/>
    <cellStyle name="HEADING1" xfId="120" xr:uid="{00000000-0005-0000-0000-000077000000}"/>
    <cellStyle name="HEADING2" xfId="121" xr:uid="{00000000-0005-0000-0000-000078000000}"/>
    <cellStyle name="Input [yellow]" xfId="122" xr:uid="{00000000-0005-0000-0000-000079000000}"/>
    <cellStyle name="Model" xfId="123" xr:uid="{00000000-0005-0000-0000-00007A000000}"/>
    <cellStyle name="Normal - Style1" xfId="124" xr:uid="{00000000-0005-0000-0000-00007B000000}"/>
    <cellStyle name="Normal_ SG&amp;A Bridge " xfId="125" xr:uid="{00000000-0005-0000-0000-00007C000000}"/>
    <cellStyle name="Percent [2]" xfId="126" xr:uid="{00000000-0005-0000-0000-00007D000000}"/>
    <cellStyle name="subhead" xfId="127" xr:uid="{00000000-0005-0000-0000-00007E000000}"/>
    <cellStyle name="title [1]" xfId="128" xr:uid="{00000000-0005-0000-0000-00007F000000}"/>
    <cellStyle name="title [2]" xfId="129" xr:uid="{00000000-0005-0000-0000-000080000000}"/>
    <cellStyle name="Total" xfId="130" xr:uid="{00000000-0005-0000-0000-000081000000}"/>
    <cellStyle name="UM" xfId="131" xr:uid="{00000000-0005-0000-0000-000082000000}"/>
    <cellStyle name="강조색1 2" xfId="132" xr:uid="{00000000-0005-0000-0000-000083000000}"/>
    <cellStyle name="강조색2 2" xfId="133" xr:uid="{00000000-0005-0000-0000-000084000000}"/>
    <cellStyle name="강조색3 2" xfId="134" xr:uid="{00000000-0005-0000-0000-000085000000}"/>
    <cellStyle name="강조색4 2" xfId="135" xr:uid="{00000000-0005-0000-0000-000086000000}"/>
    <cellStyle name="강조색5 2" xfId="136" xr:uid="{00000000-0005-0000-0000-000087000000}"/>
    <cellStyle name="강조색6 2" xfId="137" xr:uid="{00000000-0005-0000-0000-000088000000}"/>
    <cellStyle name="경고문 2" xfId="138" xr:uid="{00000000-0005-0000-0000-000089000000}"/>
    <cellStyle name="계산 2" xfId="139" xr:uid="{00000000-0005-0000-0000-00008A000000}"/>
    <cellStyle name="고정소숫점" xfId="140" xr:uid="{00000000-0005-0000-0000-00008B000000}"/>
    <cellStyle name="고정출력1" xfId="141" xr:uid="{00000000-0005-0000-0000-00008C000000}"/>
    <cellStyle name="고정출력2" xfId="142" xr:uid="{00000000-0005-0000-0000-00008D000000}"/>
    <cellStyle name="나쁨 2" xfId="143" xr:uid="{00000000-0005-0000-0000-00008E000000}"/>
    <cellStyle name="날짜" xfId="144" xr:uid="{00000000-0005-0000-0000-00008F000000}"/>
    <cellStyle name="달러" xfId="145" xr:uid="{00000000-0005-0000-0000-000090000000}"/>
    <cellStyle name="똿뗦먛귟 [0.00]_PRODUCT DETAIL Q1" xfId="146" xr:uid="{00000000-0005-0000-0000-000091000000}"/>
    <cellStyle name="똿뗦먛귟_PRODUCT DETAIL Q1" xfId="147" xr:uid="{00000000-0005-0000-0000-000092000000}"/>
    <cellStyle name="메모 2" xfId="148" xr:uid="{00000000-0005-0000-0000-000093000000}"/>
    <cellStyle name="믅됞 [0.00]_PRODUCT DETAIL Q1" xfId="149" xr:uid="{00000000-0005-0000-0000-000094000000}"/>
    <cellStyle name="믅됞_PRODUCT DETAIL Q1" xfId="150" xr:uid="{00000000-0005-0000-0000-000095000000}"/>
    <cellStyle name="바탕글" xfId="151" xr:uid="{00000000-0005-0000-0000-000096000000}"/>
    <cellStyle name="백분율 [0]" xfId="152" xr:uid="{00000000-0005-0000-0000-000097000000}"/>
    <cellStyle name="백분율 [2]" xfId="153" xr:uid="{00000000-0005-0000-0000-000098000000}"/>
    <cellStyle name="백분율 2" xfId="154" xr:uid="{00000000-0005-0000-0000-000099000000}"/>
    <cellStyle name="보통 2" xfId="155" xr:uid="{00000000-0005-0000-0000-00009A000000}"/>
    <cellStyle name="뷭?_?긚??_1" xfId="156" xr:uid="{00000000-0005-0000-0000-00009B000000}"/>
    <cellStyle name="설명 텍스트 2" xfId="157" xr:uid="{00000000-0005-0000-0000-00009C000000}"/>
    <cellStyle name="셀 확인 2" xfId="158" xr:uid="{00000000-0005-0000-0000-00009D000000}"/>
    <cellStyle name="숫자(R)" xfId="159" xr:uid="{00000000-0005-0000-0000-00009E000000}"/>
    <cellStyle name="쉼표 [0]" xfId="160" builtinId="6"/>
    <cellStyle name="쉼표 [0] 2" xfId="161" xr:uid="{00000000-0005-0000-0000-0000A0000000}"/>
    <cellStyle name="쉼표 [0] 3" xfId="162" xr:uid="{00000000-0005-0000-0000-0000A1000000}"/>
    <cellStyle name="쉼표 [0] 4" xfId="163" xr:uid="{00000000-0005-0000-0000-0000A2000000}"/>
    <cellStyle name="쉼표 [0] 5" xfId="164" xr:uid="{00000000-0005-0000-0000-0000A3000000}"/>
    <cellStyle name="쉼표 [0] 6" xfId="165" xr:uid="{00000000-0005-0000-0000-0000A4000000}"/>
    <cellStyle name="쉼표 [0]_07 광업제조업" xfId="166" xr:uid="{00000000-0005-0000-0000-0000A5000000}"/>
    <cellStyle name="스타일 1" xfId="167" xr:uid="{00000000-0005-0000-0000-0000A6000000}"/>
    <cellStyle name="연결된 셀 2" xfId="168" xr:uid="{00000000-0005-0000-0000-0000A7000000}"/>
    <cellStyle name="요약 2" xfId="169" xr:uid="{00000000-0005-0000-0000-0000A8000000}"/>
    <cellStyle name="입력 2" xfId="170" xr:uid="{00000000-0005-0000-0000-0000A9000000}"/>
    <cellStyle name="자리수" xfId="171" xr:uid="{00000000-0005-0000-0000-0000AA000000}"/>
    <cellStyle name="자리수0" xfId="172" xr:uid="{00000000-0005-0000-0000-0000AB000000}"/>
    <cellStyle name="작은제목" xfId="173" xr:uid="{00000000-0005-0000-0000-0000AC000000}"/>
    <cellStyle name="제목 1 2" xfId="174" xr:uid="{00000000-0005-0000-0000-0000AD000000}"/>
    <cellStyle name="제목 2 2" xfId="175" xr:uid="{00000000-0005-0000-0000-0000AE000000}"/>
    <cellStyle name="제목 3 2" xfId="176" xr:uid="{00000000-0005-0000-0000-0000AF000000}"/>
    <cellStyle name="제목 4 2" xfId="177" xr:uid="{00000000-0005-0000-0000-0000B0000000}"/>
    <cellStyle name="제목 5" xfId="178" xr:uid="{00000000-0005-0000-0000-0000B1000000}"/>
    <cellStyle name="좋음 2" xfId="179" xr:uid="{00000000-0005-0000-0000-0000B2000000}"/>
    <cellStyle name="출력 2" xfId="180" xr:uid="{00000000-0005-0000-0000-0000B3000000}"/>
    <cellStyle name="콤마 [0]" xfId="181" xr:uid="{00000000-0005-0000-0000-0000B4000000}"/>
    <cellStyle name="콤마 [0]_2.주민등록인구" xfId="182" xr:uid="{00000000-0005-0000-0000-0000B5000000}"/>
    <cellStyle name="콤마 [0]_천기일수" xfId="183" xr:uid="{00000000-0005-0000-0000-0000B6000000}"/>
    <cellStyle name="콤마 [0]_해안선및도서" xfId="184" xr:uid="{00000000-0005-0000-0000-0000B7000000}"/>
    <cellStyle name="콤마 [2]" xfId="185" xr:uid="{00000000-0005-0000-0000-0000B8000000}"/>
    <cellStyle name="콤마_ 견적기준 FLOW " xfId="186" xr:uid="{00000000-0005-0000-0000-0000B9000000}"/>
    <cellStyle name="큰제목" xfId="187" xr:uid="{00000000-0005-0000-0000-0000BA000000}"/>
    <cellStyle name="퍼센트" xfId="188" xr:uid="{00000000-0005-0000-0000-0000BB000000}"/>
    <cellStyle name="표준" xfId="0" builtinId="0"/>
    <cellStyle name="표준 10" xfId="189" xr:uid="{00000000-0005-0000-0000-0000BD000000}"/>
    <cellStyle name="표준 2" xfId="190" xr:uid="{00000000-0005-0000-0000-0000BE000000}"/>
    <cellStyle name="표준 2 2" xfId="191" xr:uid="{00000000-0005-0000-0000-0000BF000000}"/>
    <cellStyle name="표준 3" xfId="192" xr:uid="{00000000-0005-0000-0000-0000C0000000}"/>
    <cellStyle name="표준 3 2" xfId="193" xr:uid="{00000000-0005-0000-0000-0000C1000000}"/>
    <cellStyle name="표준 51" xfId="194" xr:uid="{00000000-0005-0000-0000-0000C2000000}"/>
    <cellStyle name="표준_07 광업제조업" xfId="195" xr:uid="{00000000-0005-0000-0000-0000C3000000}"/>
    <cellStyle name="표준_7_광업제조업" xfId="196" xr:uid="{00000000-0005-0000-0000-0000C4000000}"/>
    <cellStyle name="합산" xfId="197" xr:uid="{00000000-0005-0000-0000-0000C5000000}"/>
    <cellStyle name="화폐기호" xfId="198" xr:uid="{00000000-0005-0000-0000-0000C6000000}"/>
    <cellStyle name="화폐기호0" xfId="199" xr:uid="{00000000-0005-0000-0000-0000C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171449</xdr:rowOff>
    </xdr:from>
    <xdr:to>
      <xdr:col>9</xdr:col>
      <xdr:colOff>0</xdr:colOff>
      <xdr:row>8</xdr:row>
      <xdr:rowOff>219074</xdr:rowOff>
    </xdr:to>
    <xdr:sp macro="" textlink="">
      <xdr:nvSpPr>
        <xdr:cNvPr id="10241" name="Rectangle 1">
          <a:extLst>
            <a:ext uri="{FF2B5EF4-FFF2-40B4-BE49-F238E27FC236}">
              <a16:creationId xmlns:a16="http://schemas.microsoft.com/office/drawing/2014/main" id="{00000000-0008-0000-0000-000001280000}"/>
            </a:ext>
          </a:extLst>
        </xdr:cNvPr>
        <xdr:cNvSpPr>
          <a:spLocks noChangeArrowheads="1"/>
        </xdr:cNvSpPr>
      </xdr:nvSpPr>
      <xdr:spPr bwMode="auto">
        <a:xfrm>
          <a:off x="57150" y="952499"/>
          <a:ext cx="6115050" cy="2390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광업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제조업 및 에너지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Mining, Manufacturing &amp; Energy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76200</xdr:colOff>
      <xdr:row>16</xdr:row>
      <xdr:rowOff>219075</xdr:rowOff>
    </xdr:to>
    <xdr:sp macro="" textlink="">
      <xdr:nvSpPr>
        <xdr:cNvPr id="12595" name="Text Box 1">
          <a:extLst>
            <a:ext uri="{FF2B5EF4-FFF2-40B4-BE49-F238E27FC236}">
              <a16:creationId xmlns:a16="http://schemas.microsoft.com/office/drawing/2014/main" id="{00000000-0008-0000-0100-000033310000}"/>
            </a:ext>
          </a:extLst>
        </xdr:cNvPr>
        <xdr:cNvSpPr txBox="1">
          <a:spLocks noChangeArrowheads="1"/>
        </xdr:cNvSpPr>
      </xdr:nvSpPr>
      <xdr:spPr bwMode="auto">
        <a:xfrm>
          <a:off x="0" y="38481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76200</xdr:colOff>
      <xdr:row>16</xdr:row>
      <xdr:rowOff>219075</xdr:rowOff>
    </xdr:to>
    <xdr:sp macro="" textlink="">
      <xdr:nvSpPr>
        <xdr:cNvPr id="12596" name="Text Box 2">
          <a:extLst>
            <a:ext uri="{FF2B5EF4-FFF2-40B4-BE49-F238E27FC236}">
              <a16:creationId xmlns:a16="http://schemas.microsoft.com/office/drawing/2014/main" id="{00000000-0008-0000-0100-000034310000}"/>
            </a:ext>
          </a:extLst>
        </xdr:cNvPr>
        <xdr:cNvSpPr txBox="1">
          <a:spLocks noChangeArrowheads="1"/>
        </xdr:cNvSpPr>
      </xdr:nvSpPr>
      <xdr:spPr bwMode="auto">
        <a:xfrm>
          <a:off x="0" y="38481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76200</xdr:colOff>
      <xdr:row>16</xdr:row>
      <xdr:rowOff>219075</xdr:rowOff>
    </xdr:to>
    <xdr:sp macro="" textlink="">
      <xdr:nvSpPr>
        <xdr:cNvPr id="12597" name="Text Box 3">
          <a:extLst>
            <a:ext uri="{FF2B5EF4-FFF2-40B4-BE49-F238E27FC236}">
              <a16:creationId xmlns:a16="http://schemas.microsoft.com/office/drawing/2014/main" id="{00000000-0008-0000-0100-000035310000}"/>
            </a:ext>
          </a:extLst>
        </xdr:cNvPr>
        <xdr:cNvSpPr txBox="1">
          <a:spLocks noChangeArrowheads="1"/>
        </xdr:cNvSpPr>
      </xdr:nvSpPr>
      <xdr:spPr bwMode="auto">
        <a:xfrm>
          <a:off x="5181600" y="38481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76200</xdr:colOff>
      <xdr:row>16</xdr:row>
      <xdr:rowOff>219075</xdr:rowOff>
    </xdr:to>
    <xdr:sp macro="" textlink="">
      <xdr:nvSpPr>
        <xdr:cNvPr id="12598" name="Text Box 4">
          <a:extLst>
            <a:ext uri="{FF2B5EF4-FFF2-40B4-BE49-F238E27FC236}">
              <a16:creationId xmlns:a16="http://schemas.microsoft.com/office/drawing/2014/main" id="{00000000-0008-0000-0100-000036310000}"/>
            </a:ext>
          </a:extLst>
        </xdr:cNvPr>
        <xdr:cNvSpPr txBox="1">
          <a:spLocks noChangeArrowheads="1"/>
        </xdr:cNvSpPr>
      </xdr:nvSpPr>
      <xdr:spPr bwMode="auto">
        <a:xfrm>
          <a:off x="12801600" y="38481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76200</xdr:colOff>
      <xdr:row>16</xdr:row>
      <xdr:rowOff>219075</xdr:rowOff>
    </xdr:to>
    <xdr:sp macro="" textlink="">
      <xdr:nvSpPr>
        <xdr:cNvPr id="12599" name="Text Box 5">
          <a:extLst>
            <a:ext uri="{FF2B5EF4-FFF2-40B4-BE49-F238E27FC236}">
              <a16:creationId xmlns:a16="http://schemas.microsoft.com/office/drawing/2014/main" id="{00000000-0008-0000-0100-000037310000}"/>
            </a:ext>
          </a:extLst>
        </xdr:cNvPr>
        <xdr:cNvSpPr txBox="1">
          <a:spLocks noChangeArrowheads="1"/>
        </xdr:cNvSpPr>
      </xdr:nvSpPr>
      <xdr:spPr bwMode="auto">
        <a:xfrm>
          <a:off x="12801600" y="38481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76200</xdr:colOff>
      <xdr:row>16</xdr:row>
      <xdr:rowOff>219075</xdr:rowOff>
    </xdr:to>
    <xdr:sp macro="" textlink="">
      <xdr:nvSpPr>
        <xdr:cNvPr id="12600" name="Text Box 6">
          <a:extLst>
            <a:ext uri="{FF2B5EF4-FFF2-40B4-BE49-F238E27FC236}">
              <a16:creationId xmlns:a16="http://schemas.microsoft.com/office/drawing/2014/main" id="{00000000-0008-0000-0100-000038310000}"/>
            </a:ext>
          </a:extLst>
        </xdr:cNvPr>
        <xdr:cNvSpPr txBox="1">
          <a:spLocks noChangeArrowheads="1"/>
        </xdr:cNvSpPr>
      </xdr:nvSpPr>
      <xdr:spPr bwMode="auto">
        <a:xfrm>
          <a:off x="12801600" y="38481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76200</xdr:colOff>
      <xdr:row>16</xdr:row>
      <xdr:rowOff>219075</xdr:rowOff>
    </xdr:to>
    <xdr:sp macro="" textlink="">
      <xdr:nvSpPr>
        <xdr:cNvPr id="12601" name="Text Box 7">
          <a:extLst>
            <a:ext uri="{FF2B5EF4-FFF2-40B4-BE49-F238E27FC236}">
              <a16:creationId xmlns:a16="http://schemas.microsoft.com/office/drawing/2014/main" id="{00000000-0008-0000-0100-000039310000}"/>
            </a:ext>
          </a:extLst>
        </xdr:cNvPr>
        <xdr:cNvSpPr txBox="1">
          <a:spLocks noChangeArrowheads="1"/>
        </xdr:cNvSpPr>
      </xdr:nvSpPr>
      <xdr:spPr bwMode="auto">
        <a:xfrm>
          <a:off x="12801600" y="38481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38</xdr:row>
      <xdr:rowOff>28575</xdr:rowOff>
    </xdr:to>
    <xdr:sp macro="" textlink="">
      <xdr:nvSpPr>
        <xdr:cNvPr id="12602" name="Text Box 8">
          <a:extLst>
            <a:ext uri="{FF2B5EF4-FFF2-40B4-BE49-F238E27FC236}">
              <a16:creationId xmlns:a16="http://schemas.microsoft.com/office/drawing/2014/main" id="{00000000-0008-0000-0100-00003A310000}"/>
            </a:ext>
          </a:extLst>
        </xdr:cNvPr>
        <xdr:cNvSpPr txBox="1">
          <a:spLocks noChangeArrowheads="1"/>
        </xdr:cNvSpPr>
      </xdr:nvSpPr>
      <xdr:spPr bwMode="auto">
        <a:xfrm>
          <a:off x="0" y="9829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38</xdr:row>
      <xdr:rowOff>28575</xdr:rowOff>
    </xdr:to>
    <xdr:sp macro="" textlink="">
      <xdr:nvSpPr>
        <xdr:cNvPr id="12603" name="Text Box 9">
          <a:extLst>
            <a:ext uri="{FF2B5EF4-FFF2-40B4-BE49-F238E27FC236}">
              <a16:creationId xmlns:a16="http://schemas.microsoft.com/office/drawing/2014/main" id="{00000000-0008-0000-0100-00003B310000}"/>
            </a:ext>
          </a:extLst>
        </xdr:cNvPr>
        <xdr:cNvSpPr txBox="1">
          <a:spLocks noChangeArrowheads="1"/>
        </xdr:cNvSpPr>
      </xdr:nvSpPr>
      <xdr:spPr bwMode="auto">
        <a:xfrm>
          <a:off x="0" y="9829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38</xdr:row>
      <xdr:rowOff>28575</xdr:rowOff>
    </xdr:to>
    <xdr:sp macro="" textlink="">
      <xdr:nvSpPr>
        <xdr:cNvPr id="12604" name="Text Box 10">
          <a:extLst>
            <a:ext uri="{FF2B5EF4-FFF2-40B4-BE49-F238E27FC236}">
              <a16:creationId xmlns:a16="http://schemas.microsoft.com/office/drawing/2014/main" id="{00000000-0008-0000-0100-00003C310000}"/>
            </a:ext>
          </a:extLst>
        </xdr:cNvPr>
        <xdr:cNvSpPr txBox="1">
          <a:spLocks noChangeArrowheads="1"/>
        </xdr:cNvSpPr>
      </xdr:nvSpPr>
      <xdr:spPr bwMode="auto">
        <a:xfrm>
          <a:off x="0" y="9829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18</xdr:row>
      <xdr:rowOff>0</xdr:rowOff>
    </xdr:from>
    <xdr:to>
      <xdr:col>6</xdr:col>
      <xdr:colOff>180975</xdr:colOff>
      <xdr:row>19</xdr:row>
      <xdr:rowOff>28575</xdr:rowOff>
    </xdr:to>
    <xdr:sp macro="" textlink="">
      <xdr:nvSpPr>
        <xdr:cNvPr id="2980" name="Text Box 1">
          <a:extLst>
            <a:ext uri="{FF2B5EF4-FFF2-40B4-BE49-F238E27FC236}">
              <a16:creationId xmlns:a16="http://schemas.microsoft.com/office/drawing/2014/main" id="{00000000-0008-0000-0200-0000A40B0000}"/>
            </a:ext>
          </a:extLst>
        </xdr:cNvPr>
        <xdr:cNvSpPr txBox="1">
          <a:spLocks noChangeArrowheads="1"/>
        </xdr:cNvSpPr>
      </xdr:nvSpPr>
      <xdr:spPr bwMode="auto">
        <a:xfrm>
          <a:off x="67627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76200</xdr:colOff>
      <xdr:row>17</xdr:row>
      <xdr:rowOff>28575</xdr:rowOff>
    </xdr:to>
    <xdr:sp macro="" textlink="">
      <xdr:nvSpPr>
        <xdr:cNvPr id="2981" name="Text Box 2">
          <a:extLst>
            <a:ext uri="{FF2B5EF4-FFF2-40B4-BE49-F238E27FC236}">
              <a16:creationId xmlns:a16="http://schemas.microsoft.com/office/drawing/2014/main" id="{00000000-0008-0000-0200-0000A50B0000}"/>
            </a:ext>
          </a:extLst>
        </xdr:cNvPr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76200</xdr:colOff>
      <xdr:row>17</xdr:row>
      <xdr:rowOff>28575</xdr:rowOff>
    </xdr:to>
    <xdr:sp macro="" textlink="">
      <xdr:nvSpPr>
        <xdr:cNvPr id="2982" name="Text Box 3">
          <a:extLst>
            <a:ext uri="{FF2B5EF4-FFF2-40B4-BE49-F238E27FC236}">
              <a16:creationId xmlns:a16="http://schemas.microsoft.com/office/drawing/2014/main" id="{00000000-0008-0000-0200-0000A60B0000}"/>
            </a:ext>
          </a:extLst>
        </xdr:cNvPr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16</xdr:row>
      <xdr:rowOff>0</xdr:rowOff>
    </xdr:from>
    <xdr:to>
      <xdr:col>8</xdr:col>
      <xdr:colOff>400050</xdr:colOff>
      <xdr:row>17</xdr:row>
      <xdr:rowOff>28575</xdr:rowOff>
    </xdr:to>
    <xdr:sp macro="" textlink="">
      <xdr:nvSpPr>
        <xdr:cNvPr id="2983" name="Text Box 4">
          <a:extLst>
            <a:ext uri="{FF2B5EF4-FFF2-40B4-BE49-F238E27FC236}">
              <a16:creationId xmlns:a16="http://schemas.microsoft.com/office/drawing/2014/main" id="{00000000-0008-0000-0200-0000A70B0000}"/>
            </a:ext>
          </a:extLst>
        </xdr:cNvPr>
        <xdr:cNvSpPr txBox="1">
          <a:spLocks noChangeArrowheads="1"/>
        </xdr:cNvSpPr>
      </xdr:nvSpPr>
      <xdr:spPr bwMode="auto">
        <a:xfrm>
          <a:off x="9229725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76200</xdr:colOff>
      <xdr:row>17</xdr:row>
      <xdr:rowOff>28575</xdr:rowOff>
    </xdr:to>
    <xdr:sp macro="" textlink="">
      <xdr:nvSpPr>
        <xdr:cNvPr id="2984" name="Text Box 5">
          <a:extLst>
            <a:ext uri="{FF2B5EF4-FFF2-40B4-BE49-F238E27FC236}">
              <a16:creationId xmlns:a16="http://schemas.microsoft.com/office/drawing/2014/main" id="{00000000-0008-0000-0200-0000A80B0000}"/>
            </a:ext>
          </a:extLst>
        </xdr:cNvPr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76200</xdr:colOff>
      <xdr:row>17</xdr:row>
      <xdr:rowOff>28575</xdr:rowOff>
    </xdr:to>
    <xdr:sp macro="" textlink="">
      <xdr:nvSpPr>
        <xdr:cNvPr id="2985" name="Text Box 6">
          <a:extLst>
            <a:ext uri="{FF2B5EF4-FFF2-40B4-BE49-F238E27FC236}">
              <a16:creationId xmlns:a16="http://schemas.microsoft.com/office/drawing/2014/main" id="{00000000-0008-0000-0200-0000A90B0000}"/>
            </a:ext>
          </a:extLst>
        </xdr:cNvPr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76200</xdr:colOff>
      <xdr:row>17</xdr:row>
      <xdr:rowOff>28575</xdr:rowOff>
    </xdr:to>
    <xdr:sp macro="" textlink="">
      <xdr:nvSpPr>
        <xdr:cNvPr id="2986" name="Text Box 7">
          <a:extLst>
            <a:ext uri="{FF2B5EF4-FFF2-40B4-BE49-F238E27FC236}">
              <a16:creationId xmlns:a16="http://schemas.microsoft.com/office/drawing/2014/main" id="{00000000-0008-0000-0200-0000AA0B0000}"/>
            </a:ext>
          </a:extLst>
        </xdr:cNvPr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48</xdr:row>
      <xdr:rowOff>0</xdr:rowOff>
    </xdr:from>
    <xdr:to>
      <xdr:col>0</xdr:col>
      <xdr:colOff>76200</xdr:colOff>
      <xdr:row>49</xdr:row>
      <xdr:rowOff>28575</xdr:rowOff>
    </xdr:to>
    <xdr:sp macro="" textlink="">
      <xdr:nvSpPr>
        <xdr:cNvPr id="6544" name="Text Box 1">
          <a:extLst>
            <a:ext uri="{FF2B5EF4-FFF2-40B4-BE49-F238E27FC236}">
              <a16:creationId xmlns:a16="http://schemas.microsoft.com/office/drawing/2014/main" id="{00000000-0008-0000-0300-000090190000}"/>
            </a:ext>
          </a:extLst>
        </xdr:cNvPr>
        <xdr:cNvSpPr txBox="1">
          <a:spLocks noChangeArrowheads="1"/>
        </xdr:cNvSpPr>
      </xdr:nvSpPr>
      <xdr:spPr bwMode="auto">
        <a:xfrm>
          <a:off x="0" y="9401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76200</xdr:colOff>
      <xdr:row>49</xdr:row>
      <xdr:rowOff>28575</xdr:rowOff>
    </xdr:to>
    <xdr:sp macro="" textlink="">
      <xdr:nvSpPr>
        <xdr:cNvPr id="6545" name="Text Box 2">
          <a:extLst>
            <a:ext uri="{FF2B5EF4-FFF2-40B4-BE49-F238E27FC236}">
              <a16:creationId xmlns:a16="http://schemas.microsoft.com/office/drawing/2014/main" id="{00000000-0008-0000-0300-000091190000}"/>
            </a:ext>
          </a:extLst>
        </xdr:cNvPr>
        <xdr:cNvSpPr txBox="1">
          <a:spLocks noChangeArrowheads="1"/>
        </xdr:cNvSpPr>
      </xdr:nvSpPr>
      <xdr:spPr bwMode="auto">
        <a:xfrm>
          <a:off x="0" y="9401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76200</xdr:colOff>
      <xdr:row>49</xdr:row>
      <xdr:rowOff>28575</xdr:rowOff>
    </xdr:to>
    <xdr:sp macro="" textlink="">
      <xdr:nvSpPr>
        <xdr:cNvPr id="6546" name="Text Box 3">
          <a:extLst>
            <a:ext uri="{FF2B5EF4-FFF2-40B4-BE49-F238E27FC236}">
              <a16:creationId xmlns:a16="http://schemas.microsoft.com/office/drawing/2014/main" id="{00000000-0008-0000-0300-000092190000}"/>
            </a:ext>
          </a:extLst>
        </xdr:cNvPr>
        <xdr:cNvSpPr txBox="1">
          <a:spLocks noChangeArrowheads="1"/>
        </xdr:cNvSpPr>
      </xdr:nvSpPr>
      <xdr:spPr bwMode="auto">
        <a:xfrm>
          <a:off x="0" y="9401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DC3AC2/&#50896;&#44256;/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tabSelected="1" view="pageBreakPreview" zoomScaleNormal="50" zoomScaleSheetLayoutView="50" workbookViewId="0">
      <pane ySplit="20" topLeftCell="A24" activePane="bottomLeft" state="frozen"/>
      <selection activeCell="G44" sqref="G44"/>
      <selection pane="bottomLeft" activeCell="C8" sqref="C8"/>
    </sheetView>
  </sheetViews>
  <sheetFormatPr defaultColWidth="8" defaultRowHeight="14.25"/>
  <cols>
    <col min="1" max="7" width="8" style="21" customWidth="1"/>
    <col min="8" max="9" width="8" style="22" customWidth="1"/>
    <col min="10" max="16" width="8" style="21" customWidth="1"/>
    <col min="17" max="16384" width="8" style="22"/>
  </cols>
  <sheetData>
    <row r="1" spans="1:16" s="19" customFormat="1" ht="30.75" customHeight="1">
      <c r="A1" s="18"/>
      <c r="B1" s="18"/>
      <c r="C1" s="18"/>
      <c r="D1" s="18"/>
      <c r="E1" s="18"/>
      <c r="F1" s="18"/>
      <c r="G1" s="18"/>
      <c r="I1" s="20"/>
      <c r="J1" s="18"/>
      <c r="K1" s="18"/>
      <c r="L1" s="18"/>
      <c r="M1" s="18"/>
      <c r="N1" s="18"/>
      <c r="O1" s="18"/>
      <c r="P1" s="18"/>
    </row>
    <row r="2" spans="1:16" s="19" customFormat="1" ht="30.75" customHeight="1">
      <c r="A2" s="18"/>
      <c r="B2" s="18"/>
      <c r="C2" s="18"/>
      <c r="D2" s="18"/>
      <c r="E2" s="18"/>
      <c r="F2" s="18"/>
      <c r="G2" s="18"/>
      <c r="J2" s="18"/>
      <c r="K2" s="18"/>
      <c r="L2" s="18"/>
      <c r="M2" s="18"/>
      <c r="N2" s="18"/>
      <c r="O2" s="18"/>
      <c r="P2" s="18"/>
    </row>
    <row r="3" spans="1:16" s="19" customFormat="1" ht="30.75" customHeight="1">
      <c r="A3" s="18"/>
      <c r="B3" s="18"/>
      <c r="C3" s="18"/>
      <c r="D3" s="18"/>
      <c r="E3" s="18"/>
      <c r="F3" s="18"/>
      <c r="G3" s="18"/>
      <c r="J3" s="18"/>
      <c r="K3" s="18"/>
      <c r="L3" s="18"/>
      <c r="M3" s="18"/>
      <c r="N3" s="18"/>
      <c r="O3" s="18"/>
      <c r="P3" s="18"/>
    </row>
    <row r="4" spans="1:16" s="19" customFormat="1" ht="30.75" customHeight="1">
      <c r="A4" s="18"/>
      <c r="B4" s="18"/>
      <c r="C4" s="18"/>
      <c r="D4" s="18"/>
      <c r="E4" s="18"/>
      <c r="F4" s="18"/>
      <c r="G4" s="18"/>
      <c r="J4" s="18"/>
      <c r="K4" s="18"/>
      <c r="L4" s="18"/>
      <c r="M4" s="18"/>
      <c r="N4" s="18"/>
      <c r="O4" s="18"/>
      <c r="P4" s="18"/>
    </row>
    <row r="5" spans="1:16" s="19" customFormat="1" ht="30.75" customHeight="1">
      <c r="A5" s="18"/>
      <c r="B5" s="18"/>
      <c r="C5" s="18"/>
      <c r="D5" s="18"/>
      <c r="E5" s="18"/>
      <c r="F5" s="18"/>
      <c r="G5" s="18"/>
      <c r="J5" s="18"/>
      <c r="K5" s="18"/>
      <c r="L5" s="18"/>
      <c r="M5" s="18"/>
      <c r="N5" s="18"/>
      <c r="O5" s="18"/>
      <c r="P5" s="18"/>
    </row>
    <row r="6" spans="1:16" s="19" customFormat="1" ht="30.75" customHeight="1">
      <c r="A6" s="18"/>
      <c r="B6" s="18"/>
      <c r="C6" s="18"/>
      <c r="D6" s="18"/>
      <c r="E6" s="18"/>
      <c r="F6" s="18"/>
      <c r="G6" s="18"/>
      <c r="J6" s="18"/>
      <c r="K6" s="18"/>
      <c r="L6" s="18"/>
      <c r="M6" s="18"/>
      <c r="N6" s="18"/>
      <c r="O6" s="18"/>
      <c r="P6" s="18"/>
    </row>
    <row r="7" spans="1:16" s="19" customFormat="1" ht="30.75" customHeight="1">
      <c r="A7" s="18"/>
      <c r="B7" s="18"/>
      <c r="C7" s="18"/>
      <c r="D7" s="18"/>
      <c r="E7" s="18"/>
      <c r="F7" s="18"/>
      <c r="G7" s="18"/>
      <c r="J7" s="18"/>
      <c r="K7" s="18"/>
      <c r="L7" s="18"/>
      <c r="M7" s="18"/>
      <c r="N7" s="18"/>
      <c r="O7" s="18"/>
      <c r="P7" s="18"/>
    </row>
    <row r="8" spans="1:16" s="19" customFormat="1" ht="30.75" customHeight="1">
      <c r="A8" s="18"/>
      <c r="B8" s="18"/>
      <c r="C8" s="18"/>
      <c r="D8" s="18"/>
      <c r="E8" s="18"/>
      <c r="F8" s="18"/>
      <c r="G8" s="18"/>
      <c r="J8" s="18"/>
      <c r="K8" s="18"/>
      <c r="L8" s="18"/>
      <c r="M8" s="18"/>
      <c r="N8" s="18"/>
      <c r="O8" s="18"/>
      <c r="P8" s="18"/>
    </row>
    <row r="9" spans="1:16" s="19" customFormat="1" ht="30.75" customHeight="1">
      <c r="A9" s="18"/>
      <c r="B9" s="18"/>
      <c r="C9" s="18"/>
      <c r="D9" s="18"/>
      <c r="E9" s="18"/>
      <c r="F9" s="18"/>
      <c r="G9" s="18"/>
      <c r="J9" s="18"/>
      <c r="K9" s="18"/>
      <c r="L9" s="18"/>
      <c r="M9" s="18"/>
      <c r="N9" s="18"/>
      <c r="O9" s="18"/>
      <c r="P9" s="18"/>
    </row>
    <row r="10" spans="1:16" s="19" customFormat="1" ht="12">
      <c r="A10" s="18"/>
      <c r="B10" s="18"/>
      <c r="C10" s="18"/>
      <c r="D10" s="18"/>
      <c r="E10" s="18"/>
      <c r="F10" s="18"/>
      <c r="G10" s="18"/>
      <c r="J10" s="18"/>
      <c r="K10" s="18"/>
      <c r="L10" s="18"/>
      <c r="M10" s="18"/>
      <c r="N10" s="18"/>
      <c r="O10" s="18"/>
      <c r="P10" s="18"/>
    </row>
    <row r="11" spans="1:16" s="19" customFormat="1" ht="12">
      <c r="A11" s="18"/>
      <c r="B11" s="18"/>
      <c r="C11" s="18"/>
      <c r="D11" s="18"/>
      <c r="E11" s="18"/>
      <c r="F11" s="18"/>
      <c r="G11" s="18"/>
      <c r="J11" s="18"/>
      <c r="K11" s="18"/>
      <c r="L11" s="18"/>
      <c r="M11" s="18"/>
      <c r="N11" s="18"/>
      <c r="O11" s="18"/>
      <c r="P11" s="18"/>
    </row>
    <row r="12" spans="1:16" s="19" customFormat="1" ht="12">
      <c r="A12" s="18"/>
      <c r="B12" s="18"/>
      <c r="C12" s="18"/>
      <c r="D12" s="18"/>
      <c r="E12" s="18"/>
      <c r="F12" s="18"/>
      <c r="G12" s="18"/>
      <c r="J12" s="18"/>
      <c r="K12" s="18"/>
      <c r="L12" s="18"/>
      <c r="M12" s="18"/>
      <c r="N12" s="18"/>
      <c r="O12" s="18"/>
      <c r="P12" s="18"/>
    </row>
    <row r="13" spans="1:16" s="19" customFormat="1" ht="12">
      <c r="A13" s="18"/>
      <c r="B13" s="18"/>
      <c r="C13" s="18"/>
      <c r="D13" s="18"/>
      <c r="E13" s="18"/>
      <c r="F13" s="18"/>
      <c r="G13" s="18"/>
      <c r="J13" s="18"/>
      <c r="K13" s="18"/>
      <c r="L13" s="18"/>
      <c r="M13" s="18"/>
      <c r="N13" s="18"/>
      <c r="O13" s="18"/>
      <c r="P13" s="18"/>
    </row>
    <row r="14" spans="1:16" s="19" customFormat="1" ht="12">
      <c r="A14" s="18"/>
      <c r="B14" s="18"/>
      <c r="C14" s="18"/>
      <c r="D14" s="18"/>
      <c r="E14" s="18"/>
      <c r="F14" s="18"/>
      <c r="G14" s="18"/>
      <c r="J14" s="18"/>
      <c r="K14" s="18"/>
      <c r="L14" s="18"/>
      <c r="M14" s="18"/>
      <c r="N14" s="18"/>
      <c r="O14" s="18"/>
      <c r="P14" s="18"/>
    </row>
    <row r="15" spans="1:16" s="19" customFormat="1" ht="12">
      <c r="A15" s="18"/>
      <c r="B15" s="18"/>
      <c r="C15" s="18"/>
      <c r="D15" s="18"/>
      <c r="E15" s="18"/>
      <c r="F15" s="18"/>
      <c r="G15" s="18"/>
      <c r="J15" s="18"/>
      <c r="K15" s="18"/>
      <c r="L15" s="18"/>
      <c r="M15" s="18"/>
      <c r="N15" s="18"/>
      <c r="O15" s="18"/>
      <c r="P15" s="18"/>
    </row>
    <row r="16" spans="1:16" s="19" customFormat="1" ht="12">
      <c r="A16" s="18"/>
      <c r="B16" s="18"/>
      <c r="C16" s="18"/>
      <c r="D16" s="18"/>
      <c r="E16" s="18"/>
      <c r="F16" s="18"/>
      <c r="G16" s="18"/>
      <c r="J16" s="18"/>
      <c r="K16" s="18"/>
      <c r="L16" s="18"/>
      <c r="M16" s="18"/>
      <c r="N16" s="18"/>
      <c r="O16" s="18"/>
      <c r="P16" s="18"/>
    </row>
    <row r="17" spans="1:16" s="19" customFormat="1" ht="12">
      <c r="A17" s="18"/>
      <c r="B17" s="18"/>
      <c r="C17" s="18"/>
      <c r="D17" s="18"/>
      <c r="E17" s="18"/>
      <c r="F17" s="18"/>
      <c r="G17" s="18"/>
      <c r="J17" s="18"/>
      <c r="K17" s="18"/>
      <c r="L17" s="18"/>
      <c r="M17" s="18"/>
      <c r="N17" s="18"/>
      <c r="O17" s="18"/>
      <c r="P17" s="18"/>
    </row>
    <row r="18" spans="1:16" s="19" customFormat="1" ht="12">
      <c r="A18" s="18"/>
      <c r="B18" s="18"/>
      <c r="C18" s="18"/>
      <c r="D18" s="18"/>
      <c r="E18" s="18"/>
      <c r="F18" s="18"/>
      <c r="G18" s="18"/>
      <c r="J18" s="18"/>
      <c r="K18" s="18"/>
      <c r="L18" s="18"/>
      <c r="M18" s="18"/>
      <c r="N18" s="18"/>
      <c r="O18" s="18"/>
      <c r="P18" s="18"/>
    </row>
    <row r="19" spans="1:16" s="19" customFormat="1" ht="12">
      <c r="A19" s="18"/>
      <c r="B19" s="18"/>
      <c r="C19" s="18"/>
      <c r="D19" s="18"/>
      <c r="E19" s="18"/>
      <c r="F19" s="18"/>
      <c r="G19" s="18"/>
      <c r="J19" s="18"/>
      <c r="K19" s="18"/>
      <c r="L19" s="18"/>
      <c r="M19" s="18"/>
      <c r="N19" s="18"/>
      <c r="O19" s="18"/>
      <c r="P19" s="18"/>
    </row>
    <row r="20" spans="1:16" s="19" customFormat="1" ht="12">
      <c r="A20" s="18"/>
      <c r="B20" s="18"/>
      <c r="C20" s="18"/>
      <c r="D20" s="18"/>
      <c r="E20" s="18"/>
      <c r="F20" s="18"/>
      <c r="G20" s="18"/>
      <c r="J20" s="18"/>
      <c r="K20" s="18"/>
      <c r="L20" s="18"/>
      <c r="M20" s="18"/>
      <c r="N20" s="18"/>
      <c r="O20" s="18"/>
      <c r="P20" s="18"/>
    </row>
    <row r="21" spans="1:16" s="19" customFormat="1" ht="12">
      <c r="A21" s="18"/>
      <c r="B21" s="18"/>
      <c r="C21" s="18"/>
      <c r="D21" s="18"/>
      <c r="E21" s="18"/>
      <c r="F21" s="18"/>
      <c r="G21" s="18"/>
      <c r="J21" s="18"/>
      <c r="K21" s="18"/>
      <c r="L21" s="18"/>
      <c r="M21" s="18"/>
      <c r="N21" s="18"/>
      <c r="O21" s="18"/>
      <c r="P21" s="18"/>
    </row>
    <row r="22" spans="1:16" s="19" customFormat="1" ht="12">
      <c r="A22" s="18"/>
      <c r="B22" s="18"/>
      <c r="C22" s="18"/>
      <c r="D22" s="18"/>
      <c r="E22" s="18"/>
      <c r="F22" s="18"/>
      <c r="G22" s="18"/>
      <c r="J22" s="18"/>
      <c r="K22" s="18"/>
      <c r="L22" s="18"/>
      <c r="M22" s="18"/>
      <c r="N22" s="18"/>
      <c r="O22" s="18"/>
      <c r="P22" s="18"/>
    </row>
    <row r="23" spans="1:16" s="19" customFormat="1" ht="12">
      <c r="A23" s="18"/>
      <c r="B23" s="18"/>
      <c r="C23" s="18"/>
      <c r="D23" s="18"/>
      <c r="E23" s="18"/>
      <c r="F23" s="18"/>
      <c r="G23" s="18"/>
      <c r="J23" s="18"/>
      <c r="K23" s="18"/>
      <c r="L23" s="18"/>
      <c r="M23" s="18"/>
      <c r="N23" s="18"/>
      <c r="O23" s="18"/>
      <c r="P23" s="18"/>
    </row>
    <row r="24" spans="1:16" s="19" customFormat="1" ht="12">
      <c r="A24" s="18"/>
      <c r="B24" s="18"/>
      <c r="C24" s="18"/>
      <c r="D24" s="18"/>
      <c r="E24" s="18"/>
      <c r="F24" s="18"/>
      <c r="G24" s="18"/>
      <c r="J24" s="18"/>
      <c r="K24" s="18"/>
      <c r="L24" s="18"/>
      <c r="M24" s="18"/>
      <c r="N24" s="18"/>
      <c r="O24" s="18"/>
      <c r="P24" s="18"/>
    </row>
    <row r="25" spans="1:16" s="19" customFormat="1" ht="12">
      <c r="A25" s="18"/>
      <c r="B25" s="18"/>
      <c r="C25" s="18"/>
      <c r="D25" s="18"/>
      <c r="E25" s="18"/>
      <c r="F25" s="18"/>
      <c r="G25" s="18"/>
      <c r="J25" s="18"/>
      <c r="K25" s="18"/>
      <c r="L25" s="18"/>
      <c r="M25" s="18"/>
      <c r="N25" s="18"/>
      <c r="O25" s="18"/>
      <c r="P25" s="18"/>
    </row>
    <row r="26" spans="1:16" s="19" customFormat="1" ht="12">
      <c r="A26" s="18"/>
      <c r="B26" s="18"/>
      <c r="C26" s="18"/>
      <c r="D26" s="18"/>
      <c r="E26" s="18"/>
      <c r="F26" s="18"/>
      <c r="G26" s="18"/>
      <c r="J26" s="18"/>
      <c r="K26" s="18"/>
      <c r="L26" s="18"/>
      <c r="M26" s="18"/>
      <c r="N26" s="18"/>
      <c r="O26" s="18"/>
      <c r="P26" s="18"/>
    </row>
    <row r="27" spans="1:16" s="19" customFormat="1" ht="12">
      <c r="A27" s="18"/>
      <c r="B27" s="18"/>
      <c r="C27" s="18"/>
      <c r="D27" s="18"/>
      <c r="E27" s="18"/>
      <c r="F27" s="18"/>
      <c r="G27" s="18"/>
      <c r="J27" s="18"/>
      <c r="K27" s="18"/>
      <c r="L27" s="18"/>
      <c r="M27" s="18"/>
      <c r="N27" s="18"/>
      <c r="O27" s="18"/>
      <c r="P27" s="18"/>
    </row>
    <row r="28" spans="1:16" s="19" customFormat="1" ht="12">
      <c r="A28" s="18"/>
      <c r="B28" s="18"/>
      <c r="C28" s="18"/>
      <c r="D28" s="18"/>
      <c r="E28" s="18"/>
      <c r="F28" s="18"/>
      <c r="G28" s="18"/>
      <c r="J28" s="18"/>
      <c r="K28" s="18"/>
      <c r="L28" s="18"/>
      <c r="M28" s="18"/>
      <c r="N28" s="18"/>
      <c r="O28" s="18"/>
      <c r="P28" s="18"/>
    </row>
    <row r="29" spans="1:16" s="19" customFormat="1" ht="12">
      <c r="A29" s="18"/>
      <c r="B29" s="18"/>
      <c r="C29" s="18"/>
      <c r="D29" s="18"/>
      <c r="E29" s="18"/>
      <c r="F29" s="18"/>
      <c r="G29" s="18"/>
      <c r="J29" s="18"/>
      <c r="K29" s="18"/>
      <c r="L29" s="18"/>
      <c r="M29" s="18"/>
      <c r="N29" s="18"/>
      <c r="O29" s="18"/>
      <c r="P29" s="18"/>
    </row>
    <row r="30" spans="1:16" s="19" customFormat="1" ht="12">
      <c r="A30" s="18"/>
      <c r="B30" s="18"/>
      <c r="C30" s="18"/>
      <c r="D30" s="18"/>
      <c r="E30" s="18"/>
      <c r="F30" s="18"/>
      <c r="G30" s="18"/>
      <c r="J30" s="18"/>
      <c r="K30" s="18"/>
      <c r="L30" s="18"/>
      <c r="M30" s="18"/>
      <c r="N30" s="18"/>
      <c r="O30" s="18"/>
      <c r="P30" s="18"/>
    </row>
    <row r="31" spans="1:16" s="19" customFormat="1" ht="12">
      <c r="A31" s="18"/>
      <c r="B31" s="18"/>
      <c r="C31" s="18"/>
      <c r="D31" s="18"/>
      <c r="E31" s="18"/>
      <c r="F31" s="18"/>
      <c r="G31" s="18"/>
      <c r="J31" s="18"/>
      <c r="K31" s="18"/>
      <c r="L31" s="18"/>
      <c r="M31" s="18"/>
      <c r="N31" s="18"/>
      <c r="O31" s="18"/>
      <c r="P31" s="18"/>
    </row>
    <row r="32" spans="1:16" s="19" customFormat="1" ht="12">
      <c r="A32" s="18"/>
      <c r="B32" s="18"/>
      <c r="C32" s="18"/>
      <c r="D32" s="18"/>
      <c r="E32" s="18"/>
      <c r="F32" s="18"/>
      <c r="G32" s="18"/>
      <c r="J32" s="18"/>
      <c r="K32" s="18"/>
      <c r="L32" s="18"/>
      <c r="M32" s="18"/>
      <c r="N32" s="18"/>
      <c r="O32" s="18"/>
      <c r="P32" s="18"/>
    </row>
    <row r="33" spans="1:16" s="19" customFormat="1" ht="12">
      <c r="A33" s="18"/>
      <c r="B33" s="18"/>
      <c r="C33" s="18"/>
      <c r="D33" s="18"/>
      <c r="E33" s="18"/>
      <c r="F33" s="18"/>
      <c r="G33" s="18"/>
      <c r="J33" s="18"/>
      <c r="K33" s="18"/>
      <c r="L33" s="18"/>
      <c r="M33" s="18"/>
      <c r="N33" s="18"/>
      <c r="O33" s="18"/>
      <c r="P33" s="18"/>
    </row>
    <row r="34" spans="1:16" s="19" customFormat="1" ht="12">
      <c r="A34" s="18"/>
      <c r="B34" s="18"/>
      <c r="C34" s="18"/>
      <c r="D34" s="18"/>
      <c r="E34" s="18"/>
      <c r="F34" s="18"/>
      <c r="G34" s="18"/>
      <c r="J34" s="18"/>
      <c r="K34" s="18"/>
      <c r="L34" s="18"/>
      <c r="M34" s="18"/>
      <c r="N34" s="18"/>
      <c r="O34" s="18"/>
      <c r="P34" s="18"/>
    </row>
    <row r="35" spans="1:16">
      <c r="J35" s="18"/>
    </row>
    <row r="36" spans="1:16">
      <c r="J36" s="18"/>
    </row>
    <row r="38" spans="1:16">
      <c r="J38" s="22"/>
    </row>
    <row r="39" spans="1:16">
      <c r="J39" s="22"/>
    </row>
  </sheetData>
  <phoneticPr fontId="6" type="noConversion"/>
  <printOptions gridLinesSet="0"/>
  <pageMargins left="0.70866141732283472" right="0.70866141732283472" top="1.9685039370078741" bottom="0.78740157480314965" header="0" footer="0.39370078740157483"/>
  <pageSetup paperSize="9" pageOrder="overThenDown" orientation="portrait" verticalDpi="300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0"/>
  <sheetViews>
    <sheetView showGridLines="0" view="pageBreakPreview" zoomScaleNormal="50" zoomScaleSheetLayoutView="100" workbookViewId="0">
      <selection activeCell="D46" sqref="D46"/>
    </sheetView>
  </sheetViews>
  <sheetFormatPr defaultColWidth="8" defaultRowHeight="14.25"/>
  <cols>
    <col min="1" max="1" width="7.77734375" style="78" customWidth="1"/>
    <col min="2" max="9" width="13.77734375" style="122" customWidth="1"/>
    <col min="10" max="10" width="15.77734375" style="76" customWidth="1"/>
    <col min="11" max="11" width="7.77734375" style="78" customWidth="1"/>
    <col min="12" max="16384" width="8" style="76"/>
  </cols>
  <sheetData>
    <row r="1" spans="1:11" s="56" customFormat="1" ht="15" customHeight="1">
      <c r="A1" s="56" t="s">
        <v>28</v>
      </c>
      <c r="B1" s="55"/>
      <c r="C1" s="55"/>
      <c r="D1" s="55"/>
      <c r="E1" s="55"/>
      <c r="F1" s="55"/>
      <c r="G1" s="55"/>
      <c r="H1" s="55"/>
      <c r="I1" s="55"/>
      <c r="K1" s="82" t="s">
        <v>29</v>
      </c>
    </row>
    <row r="2" spans="1:11" s="56" customFormat="1" ht="15" customHeight="1">
      <c r="B2" s="55"/>
      <c r="C2" s="55"/>
      <c r="D2" s="55"/>
      <c r="E2" s="55"/>
      <c r="F2" s="55"/>
      <c r="G2" s="55"/>
      <c r="H2" s="55"/>
      <c r="I2" s="55"/>
      <c r="K2" s="82"/>
    </row>
    <row r="3" spans="1:11" s="81" customFormat="1" ht="24.95" customHeight="1">
      <c r="A3" s="240" t="s">
        <v>95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</row>
    <row r="4" spans="1:11" s="81" customFormat="1" ht="24.95" customHeight="1">
      <c r="A4" s="240" t="s">
        <v>122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</row>
    <row r="5" spans="1:11" s="56" customFormat="1" ht="15" customHeight="1" thickBot="1">
      <c r="A5" s="92" t="s">
        <v>4</v>
      </c>
      <c r="B5" s="92"/>
      <c r="C5" s="92"/>
      <c r="D5" s="92"/>
      <c r="E5" s="92"/>
      <c r="F5" s="92"/>
      <c r="G5" s="92"/>
      <c r="H5" s="92"/>
      <c r="I5" s="92"/>
      <c r="K5" s="82" t="s">
        <v>30</v>
      </c>
    </row>
    <row r="6" spans="1:11" s="4" customFormat="1" ht="26.25" customHeight="1">
      <c r="A6" s="241" t="s">
        <v>97</v>
      </c>
      <c r="B6" s="200" t="s">
        <v>96</v>
      </c>
      <c r="C6" s="244"/>
      <c r="D6" s="244"/>
      <c r="E6" s="244"/>
      <c r="F6" s="244"/>
      <c r="G6" s="244"/>
      <c r="H6" s="244"/>
      <c r="I6" s="244"/>
      <c r="J6" s="245"/>
      <c r="K6" s="200" t="s">
        <v>31</v>
      </c>
    </row>
    <row r="7" spans="1:11" s="4" customFormat="1" ht="20.100000000000001" customHeight="1">
      <c r="A7" s="242"/>
      <c r="B7" s="235" t="s">
        <v>32</v>
      </c>
      <c r="C7" s="222" t="s">
        <v>98</v>
      </c>
      <c r="D7" s="211" t="s">
        <v>56</v>
      </c>
      <c r="E7" s="222" t="s">
        <v>33</v>
      </c>
      <c r="F7" s="213" t="s">
        <v>34</v>
      </c>
      <c r="G7" s="214"/>
      <c r="H7" s="246" t="s">
        <v>59</v>
      </c>
      <c r="I7" s="222" t="s">
        <v>99</v>
      </c>
      <c r="J7" s="211" t="s">
        <v>118</v>
      </c>
      <c r="K7" s="201"/>
    </row>
    <row r="8" spans="1:11" s="4" customFormat="1" ht="20.100000000000001" customHeight="1">
      <c r="A8" s="242"/>
      <c r="B8" s="235"/>
      <c r="C8" s="226"/>
      <c r="D8" s="248"/>
      <c r="E8" s="226"/>
      <c r="F8" s="215"/>
      <c r="G8" s="216"/>
      <c r="H8" s="246"/>
      <c r="I8" s="222"/>
      <c r="J8" s="211"/>
      <c r="K8" s="201"/>
    </row>
    <row r="9" spans="1:11" s="4" customFormat="1" ht="19.5" customHeight="1">
      <c r="A9" s="242"/>
      <c r="B9" s="235"/>
      <c r="C9" s="226"/>
      <c r="D9" s="248"/>
      <c r="E9" s="226"/>
      <c r="F9" s="231" t="s">
        <v>57</v>
      </c>
      <c r="G9" s="231" t="s">
        <v>58</v>
      </c>
      <c r="H9" s="246"/>
      <c r="I9" s="222"/>
      <c r="J9" s="211"/>
      <c r="K9" s="201"/>
    </row>
    <row r="10" spans="1:11" s="4" customFormat="1" ht="19.5" customHeight="1">
      <c r="A10" s="243"/>
      <c r="B10" s="236"/>
      <c r="C10" s="227"/>
      <c r="D10" s="249"/>
      <c r="E10" s="227"/>
      <c r="F10" s="232"/>
      <c r="G10" s="232"/>
      <c r="H10" s="247"/>
      <c r="I10" s="223"/>
      <c r="J10" s="212"/>
      <c r="K10" s="202"/>
    </row>
    <row r="11" spans="1:11" s="3" customFormat="1" ht="25.5" customHeight="1">
      <c r="A11" s="93">
        <v>2020</v>
      </c>
      <c r="B11" s="130">
        <v>216</v>
      </c>
      <c r="C11" s="129">
        <v>5276</v>
      </c>
      <c r="D11" s="129">
        <v>218985</v>
      </c>
      <c r="E11" s="129">
        <v>1727080</v>
      </c>
      <c r="F11" s="132">
        <v>212550</v>
      </c>
      <c r="G11" s="132">
        <v>210054</v>
      </c>
      <c r="H11" s="129">
        <v>1113993</v>
      </c>
      <c r="I11" s="129">
        <v>605530</v>
      </c>
      <c r="J11" s="131">
        <v>673784</v>
      </c>
      <c r="K11" s="128">
        <v>2020</v>
      </c>
    </row>
    <row r="12" spans="1:11" s="112" customFormat="1" ht="25.5" customHeight="1">
      <c r="A12" s="133">
        <v>2021</v>
      </c>
      <c r="B12" s="25">
        <f t="shared" ref="B12:J12" si="0">SUM(B23,B34)</f>
        <v>223</v>
      </c>
      <c r="C12" s="25">
        <f t="shared" si="0"/>
        <v>5222</v>
      </c>
      <c r="D12" s="25">
        <f t="shared" si="0"/>
        <v>231060</v>
      </c>
      <c r="E12" s="25">
        <f t="shared" si="0"/>
        <v>1996844</v>
      </c>
      <c r="F12" s="25">
        <f t="shared" si="0"/>
        <v>199849</v>
      </c>
      <c r="G12" s="25">
        <f t="shared" si="0"/>
        <v>223736</v>
      </c>
      <c r="H12" s="25">
        <f t="shared" si="0"/>
        <v>1328914</v>
      </c>
      <c r="I12" s="25">
        <f t="shared" si="0"/>
        <v>678275</v>
      </c>
      <c r="J12" s="127">
        <f t="shared" si="0"/>
        <v>700541</v>
      </c>
      <c r="K12" s="128">
        <v>2021</v>
      </c>
    </row>
    <row r="13" spans="1:11" s="112" customFormat="1" ht="25.5" customHeight="1">
      <c r="A13" s="93">
        <v>2022</v>
      </c>
      <c r="B13" s="94">
        <v>250</v>
      </c>
      <c r="C13" s="25">
        <v>5769</v>
      </c>
      <c r="D13" s="25">
        <f t="shared" ref="D13" si="1">SUM(D24,D35)</f>
        <v>260408</v>
      </c>
      <c r="E13" s="25">
        <v>2480966</v>
      </c>
      <c r="F13" s="25">
        <f t="shared" ref="F13:G13" si="2">SUM(F24,F35)</f>
        <v>137202</v>
      </c>
      <c r="G13" s="25">
        <f t="shared" si="2"/>
        <v>154564</v>
      </c>
      <c r="H13" s="25">
        <v>1692223</v>
      </c>
      <c r="I13" s="25">
        <v>806105</v>
      </c>
      <c r="J13" s="25">
        <v>768112</v>
      </c>
      <c r="K13" s="95">
        <v>2022</v>
      </c>
    </row>
    <row r="14" spans="1:11" s="112" customFormat="1" ht="25.5" customHeight="1">
      <c r="A14" s="93">
        <v>2023</v>
      </c>
      <c r="B14" s="94">
        <f>SUM(B25,B36)</f>
        <v>257</v>
      </c>
      <c r="C14" s="25">
        <f t="shared" ref="C14:J15" si="3">SUM(C25,C36)</f>
        <v>5590</v>
      </c>
      <c r="D14" s="25">
        <f t="shared" si="3"/>
        <v>264510</v>
      </c>
      <c r="E14" s="25">
        <f t="shared" si="3"/>
        <v>2285813</v>
      </c>
      <c r="F14" s="25">
        <f t="shared" si="3"/>
        <v>150673</v>
      </c>
      <c r="G14" s="25">
        <f t="shared" si="3"/>
        <v>148615</v>
      </c>
      <c r="H14" s="25">
        <f t="shared" si="3"/>
        <v>1523418</v>
      </c>
      <c r="I14" s="25">
        <f t="shared" si="3"/>
        <v>759617</v>
      </c>
      <c r="J14" s="25">
        <f t="shared" si="3"/>
        <v>822377</v>
      </c>
      <c r="K14" s="95">
        <v>2023</v>
      </c>
    </row>
    <row r="15" spans="1:11" s="100" customFormat="1" ht="25.5" customHeight="1" thickBot="1">
      <c r="A15" s="96">
        <v>2024</v>
      </c>
      <c r="B15" s="97">
        <f>SUM(B26,B37)</f>
        <v>242</v>
      </c>
      <c r="C15" s="98">
        <f t="shared" si="3"/>
        <v>5499</v>
      </c>
      <c r="D15" s="98">
        <f t="shared" ref="D15:J15" si="4">SUM(D26,D37)</f>
        <v>265667</v>
      </c>
      <c r="E15" s="98">
        <f t="shared" si="4"/>
        <v>2065888</v>
      </c>
      <c r="F15" s="98">
        <f t="shared" si="4"/>
        <v>245933</v>
      </c>
      <c r="G15" s="98">
        <f t="shared" si="4"/>
        <v>235938</v>
      </c>
      <c r="H15" s="98">
        <f t="shared" si="4"/>
        <v>1426503</v>
      </c>
      <c r="I15" s="98">
        <f t="shared" si="4"/>
        <v>737524</v>
      </c>
      <c r="J15" s="98">
        <f t="shared" si="4"/>
        <v>805134</v>
      </c>
      <c r="K15" s="99">
        <v>2024</v>
      </c>
    </row>
    <row r="16" spans="1:11" s="106" customFormat="1" ht="15" customHeight="1" thickBot="1">
      <c r="A16" s="101"/>
      <c r="B16" s="102"/>
      <c r="C16" s="102"/>
      <c r="D16" s="102"/>
      <c r="E16" s="102"/>
      <c r="F16" s="103"/>
      <c r="G16" s="103"/>
      <c r="H16" s="102"/>
      <c r="I16" s="102"/>
      <c r="J16" s="104"/>
      <c r="K16" s="105"/>
    </row>
    <row r="17" spans="1:11" s="4" customFormat="1" ht="24.75" customHeight="1">
      <c r="A17" s="218" t="s">
        <v>97</v>
      </c>
      <c r="B17" s="217" t="s">
        <v>127</v>
      </c>
      <c r="C17" s="218"/>
      <c r="D17" s="218"/>
      <c r="E17" s="218"/>
      <c r="F17" s="218"/>
      <c r="G17" s="218"/>
      <c r="H17" s="218"/>
      <c r="I17" s="218"/>
      <c r="J17" s="219"/>
      <c r="K17" s="200" t="s">
        <v>35</v>
      </c>
    </row>
    <row r="18" spans="1:11" s="4" customFormat="1" ht="15.75" customHeight="1">
      <c r="A18" s="238"/>
      <c r="B18" s="235" t="s">
        <v>32</v>
      </c>
      <c r="C18" s="222" t="s">
        <v>98</v>
      </c>
      <c r="D18" s="205" t="s">
        <v>56</v>
      </c>
      <c r="E18" s="205" t="s">
        <v>37</v>
      </c>
      <c r="F18" s="213" t="s">
        <v>34</v>
      </c>
      <c r="G18" s="214"/>
      <c r="H18" s="220" t="s">
        <v>59</v>
      </c>
      <c r="I18" s="222" t="s">
        <v>99</v>
      </c>
      <c r="J18" s="211" t="s">
        <v>118</v>
      </c>
      <c r="K18" s="201"/>
    </row>
    <row r="19" spans="1:11" s="4" customFormat="1" ht="15.75" customHeight="1">
      <c r="A19" s="238"/>
      <c r="B19" s="235"/>
      <c r="C19" s="226"/>
      <c r="D19" s="206"/>
      <c r="E19" s="206"/>
      <c r="F19" s="215"/>
      <c r="G19" s="216"/>
      <c r="H19" s="220"/>
      <c r="I19" s="222"/>
      <c r="J19" s="211"/>
      <c r="K19" s="201"/>
    </row>
    <row r="20" spans="1:11" s="4" customFormat="1" ht="18" customHeight="1">
      <c r="A20" s="238"/>
      <c r="B20" s="235"/>
      <c r="C20" s="226"/>
      <c r="D20" s="206"/>
      <c r="E20" s="206"/>
      <c r="F20" s="224" t="s">
        <v>60</v>
      </c>
      <c r="G20" s="224" t="s">
        <v>58</v>
      </c>
      <c r="H20" s="220"/>
      <c r="I20" s="222"/>
      <c r="J20" s="211"/>
      <c r="K20" s="201"/>
    </row>
    <row r="21" spans="1:11" s="4" customFormat="1" ht="18" customHeight="1">
      <c r="A21" s="239"/>
      <c r="B21" s="236"/>
      <c r="C21" s="227"/>
      <c r="D21" s="207"/>
      <c r="E21" s="207"/>
      <c r="F21" s="225"/>
      <c r="G21" s="225"/>
      <c r="H21" s="221"/>
      <c r="I21" s="223"/>
      <c r="J21" s="212"/>
      <c r="K21" s="202"/>
    </row>
    <row r="22" spans="1:11" s="157" customFormat="1" ht="25.5" customHeight="1">
      <c r="A22" s="158">
        <v>2020</v>
      </c>
      <c r="B22" s="159">
        <v>3</v>
      </c>
      <c r="C22" s="135">
        <v>52</v>
      </c>
      <c r="D22" s="135">
        <v>2152</v>
      </c>
      <c r="E22" s="135">
        <v>9924</v>
      </c>
      <c r="F22" s="184">
        <v>449</v>
      </c>
      <c r="G22" s="184">
        <v>498</v>
      </c>
      <c r="H22" s="136">
        <v>1606</v>
      </c>
      <c r="I22" s="137">
        <v>8389</v>
      </c>
      <c r="J22" s="138">
        <v>4383</v>
      </c>
      <c r="K22" s="158">
        <v>2020</v>
      </c>
    </row>
    <row r="23" spans="1:11" s="157" customFormat="1" ht="25.5" customHeight="1">
      <c r="A23" s="183">
        <v>2021</v>
      </c>
      <c r="B23" s="135">
        <v>3</v>
      </c>
      <c r="C23" s="135">
        <v>58</v>
      </c>
      <c r="D23" s="135">
        <v>2394</v>
      </c>
      <c r="E23" s="135">
        <v>12752</v>
      </c>
      <c r="F23" s="134">
        <v>711</v>
      </c>
      <c r="G23" s="134">
        <v>771</v>
      </c>
      <c r="H23" s="136">
        <v>2236</v>
      </c>
      <c r="I23" s="137">
        <v>10576</v>
      </c>
      <c r="J23" s="138">
        <v>3212</v>
      </c>
      <c r="K23" s="158">
        <v>2021</v>
      </c>
    </row>
    <row r="24" spans="1:11" s="157" customFormat="1" ht="25.5" customHeight="1">
      <c r="A24" s="158">
        <v>2022</v>
      </c>
      <c r="B24" s="159">
        <v>3</v>
      </c>
      <c r="C24" s="135">
        <v>63</v>
      </c>
      <c r="D24" s="135">
        <v>2867</v>
      </c>
      <c r="E24" s="135">
        <v>13061</v>
      </c>
      <c r="F24" s="135">
        <v>771</v>
      </c>
      <c r="G24" s="134">
        <v>1006</v>
      </c>
      <c r="H24" s="136">
        <v>2667</v>
      </c>
      <c r="I24" s="137">
        <v>10619</v>
      </c>
      <c r="J24" s="138">
        <v>4340</v>
      </c>
      <c r="K24" s="158">
        <v>2022</v>
      </c>
    </row>
    <row r="25" spans="1:11" s="157" customFormat="1" ht="25.5" customHeight="1">
      <c r="A25" s="158">
        <v>2023</v>
      </c>
      <c r="B25" s="159">
        <v>4</v>
      </c>
      <c r="C25" s="135">
        <v>73</v>
      </c>
      <c r="D25" s="135">
        <v>3339</v>
      </c>
      <c r="E25" s="135">
        <v>14157</v>
      </c>
      <c r="F25" s="135">
        <v>1006</v>
      </c>
      <c r="G25" s="134">
        <v>1064</v>
      </c>
      <c r="H25" s="136">
        <v>2411</v>
      </c>
      <c r="I25" s="137">
        <v>11084</v>
      </c>
      <c r="J25" s="138">
        <v>4707</v>
      </c>
      <c r="K25" s="158">
        <v>2023</v>
      </c>
    </row>
    <row r="26" spans="1:11" s="112" customFormat="1" ht="25.5" customHeight="1" thickBot="1">
      <c r="A26" s="96">
        <v>2024</v>
      </c>
      <c r="B26" s="107">
        <v>3</v>
      </c>
      <c r="C26" s="108">
        <v>46</v>
      </c>
      <c r="D26" s="108">
        <v>1780</v>
      </c>
      <c r="E26" s="108">
        <v>9306</v>
      </c>
      <c r="F26" s="109">
        <v>76</v>
      </c>
      <c r="G26" s="110">
        <v>78</v>
      </c>
      <c r="H26" s="111">
        <v>1282</v>
      </c>
      <c r="I26" s="64">
        <v>8070</v>
      </c>
      <c r="J26" s="62">
        <v>2130</v>
      </c>
      <c r="K26" s="96">
        <v>2024</v>
      </c>
    </row>
    <row r="27" spans="1:11" s="4" customFormat="1" ht="15" customHeight="1" thickBot="1">
      <c r="A27" s="113"/>
      <c r="B27" s="113"/>
      <c r="C27" s="113"/>
      <c r="D27" s="113"/>
      <c r="E27" s="113"/>
      <c r="F27" s="113"/>
      <c r="G27" s="114"/>
      <c r="H27" s="115"/>
      <c r="I27" s="115"/>
      <c r="J27" s="116"/>
    </row>
    <row r="28" spans="1:11" s="4" customFormat="1" ht="30" customHeight="1">
      <c r="A28" s="237" t="s">
        <v>97</v>
      </c>
      <c r="B28" s="217" t="s">
        <v>39</v>
      </c>
      <c r="C28" s="218"/>
      <c r="D28" s="218"/>
      <c r="E28" s="218"/>
      <c r="F28" s="218"/>
      <c r="G28" s="218"/>
      <c r="H28" s="218"/>
      <c r="I28" s="218"/>
      <c r="J28" s="219"/>
      <c r="K28" s="200" t="s">
        <v>35</v>
      </c>
    </row>
    <row r="29" spans="1:11" s="4" customFormat="1" ht="17.25" customHeight="1">
      <c r="A29" s="238"/>
      <c r="B29" s="203" t="s">
        <v>36</v>
      </c>
      <c r="C29" s="205" t="s">
        <v>49</v>
      </c>
      <c r="D29" s="208" t="s">
        <v>56</v>
      </c>
      <c r="E29" s="205" t="s">
        <v>37</v>
      </c>
      <c r="F29" s="213" t="s">
        <v>34</v>
      </c>
      <c r="G29" s="214"/>
      <c r="H29" s="228" t="s">
        <v>59</v>
      </c>
      <c r="I29" s="205" t="s">
        <v>38</v>
      </c>
      <c r="J29" s="211" t="s">
        <v>118</v>
      </c>
      <c r="K29" s="201"/>
    </row>
    <row r="30" spans="1:11" s="4" customFormat="1" ht="17.25" customHeight="1">
      <c r="A30" s="238"/>
      <c r="B30" s="203"/>
      <c r="C30" s="206"/>
      <c r="D30" s="209"/>
      <c r="E30" s="206"/>
      <c r="F30" s="215"/>
      <c r="G30" s="216"/>
      <c r="H30" s="228"/>
      <c r="I30" s="205"/>
      <c r="J30" s="211"/>
      <c r="K30" s="201"/>
    </row>
    <row r="31" spans="1:11" s="4" customFormat="1" ht="18" customHeight="1">
      <c r="A31" s="238"/>
      <c r="B31" s="203"/>
      <c r="C31" s="206"/>
      <c r="D31" s="209"/>
      <c r="E31" s="206"/>
      <c r="F31" s="224" t="s">
        <v>60</v>
      </c>
      <c r="G31" s="224" t="s">
        <v>58</v>
      </c>
      <c r="H31" s="228"/>
      <c r="I31" s="205"/>
      <c r="J31" s="211"/>
      <c r="K31" s="201"/>
    </row>
    <row r="32" spans="1:11" s="4" customFormat="1" ht="18" customHeight="1">
      <c r="A32" s="239"/>
      <c r="B32" s="204"/>
      <c r="C32" s="207"/>
      <c r="D32" s="210"/>
      <c r="E32" s="207"/>
      <c r="F32" s="225"/>
      <c r="G32" s="225"/>
      <c r="H32" s="229"/>
      <c r="I32" s="230"/>
      <c r="J32" s="212"/>
      <c r="K32" s="202"/>
    </row>
    <row r="33" spans="1:11" s="157" customFormat="1" ht="25.5" customHeight="1">
      <c r="A33" s="158">
        <v>2020</v>
      </c>
      <c r="B33" s="139">
        <v>213</v>
      </c>
      <c r="C33" s="140">
        <v>5224</v>
      </c>
      <c r="D33" s="140">
        <v>216833</v>
      </c>
      <c r="E33" s="140">
        <v>1717156</v>
      </c>
      <c r="F33" s="141">
        <v>212101</v>
      </c>
      <c r="G33" s="141">
        <v>209556</v>
      </c>
      <c r="H33" s="140">
        <v>1112387</v>
      </c>
      <c r="I33" s="140">
        <v>597141</v>
      </c>
      <c r="J33" s="142">
        <v>669401</v>
      </c>
      <c r="K33" s="158">
        <v>2020</v>
      </c>
    </row>
    <row r="34" spans="1:11" s="157" customFormat="1" ht="25.5" customHeight="1">
      <c r="A34" s="183">
        <v>2021</v>
      </c>
      <c r="B34" s="140">
        <v>220</v>
      </c>
      <c r="C34" s="140">
        <v>5164</v>
      </c>
      <c r="D34" s="140">
        <v>228666</v>
      </c>
      <c r="E34" s="140">
        <v>1984092</v>
      </c>
      <c r="F34" s="141">
        <v>199138</v>
      </c>
      <c r="G34" s="141">
        <v>222965</v>
      </c>
      <c r="H34" s="140">
        <v>1326678</v>
      </c>
      <c r="I34" s="140">
        <v>667699</v>
      </c>
      <c r="J34" s="142">
        <v>697329</v>
      </c>
      <c r="K34" s="158">
        <v>2021</v>
      </c>
    </row>
    <row r="35" spans="1:11" s="157" customFormat="1" ht="25.5" customHeight="1">
      <c r="A35" s="158">
        <v>2022</v>
      </c>
      <c r="B35" s="139">
        <v>247</v>
      </c>
      <c r="C35" s="140">
        <v>5706</v>
      </c>
      <c r="D35" s="140">
        <v>257541</v>
      </c>
      <c r="E35" s="140">
        <v>2467905</v>
      </c>
      <c r="F35" s="141">
        <v>136431</v>
      </c>
      <c r="G35" s="141">
        <v>153558</v>
      </c>
      <c r="H35" s="140">
        <v>1689546</v>
      </c>
      <c r="I35" s="140">
        <v>795486</v>
      </c>
      <c r="J35" s="142">
        <v>763772</v>
      </c>
      <c r="K35" s="158">
        <v>2022</v>
      </c>
    </row>
    <row r="36" spans="1:11" s="157" customFormat="1" ht="25.5" customHeight="1">
      <c r="A36" s="158">
        <v>2023</v>
      </c>
      <c r="B36" s="139">
        <v>253</v>
      </c>
      <c r="C36" s="140">
        <v>5517</v>
      </c>
      <c r="D36" s="140">
        <v>261171</v>
      </c>
      <c r="E36" s="140">
        <v>2271656</v>
      </c>
      <c r="F36" s="141">
        <v>149667</v>
      </c>
      <c r="G36" s="141">
        <v>147551</v>
      </c>
      <c r="H36" s="140">
        <v>1521007</v>
      </c>
      <c r="I36" s="140">
        <v>748533</v>
      </c>
      <c r="J36" s="142">
        <v>817670</v>
      </c>
      <c r="K36" s="158">
        <v>2023</v>
      </c>
    </row>
    <row r="37" spans="1:11" s="112" customFormat="1" ht="25.5" customHeight="1" thickBot="1">
      <c r="A37" s="96">
        <v>2024</v>
      </c>
      <c r="B37" s="117">
        <v>239</v>
      </c>
      <c r="C37" s="118">
        <v>5453</v>
      </c>
      <c r="D37" s="118">
        <v>263887</v>
      </c>
      <c r="E37" s="118">
        <v>2056582</v>
      </c>
      <c r="F37" s="155">
        <v>245857</v>
      </c>
      <c r="G37" s="155">
        <v>235860</v>
      </c>
      <c r="H37" s="118">
        <v>1425221</v>
      </c>
      <c r="I37" s="118">
        <v>729454</v>
      </c>
      <c r="J37" s="119">
        <v>803004</v>
      </c>
      <c r="K37" s="96">
        <v>2024</v>
      </c>
    </row>
    <row r="38" spans="1:11" s="4" customFormat="1" ht="15" customHeight="1">
      <c r="A38" s="233" t="s">
        <v>128</v>
      </c>
      <c r="B38" s="233"/>
      <c r="C38" s="233"/>
      <c r="D38" s="233"/>
      <c r="E38" s="233"/>
      <c r="F38" s="233"/>
      <c r="G38" s="114"/>
      <c r="H38" s="115"/>
      <c r="I38" s="115"/>
      <c r="J38" s="116"/>
    </row>
    <row r="39" spans="1:11" s="4" customFormat="1" ht="15" customHeight="1">
      <c r="A39" s="234" t="s">
        <v>89</v>
      </c>
      <c r="B39" s="234"/>
      <c r="C39" s="234"/>
      <c r="D39" s="234"/>
      <c r="E39" s="234"/>
      <c r="F39" s="234"/>
      <c r="G39" s="116"/>
      <c r="H39" s="115"/>
      <c r="I39" s="115"/>
      <c r="J39" s="116"/>
    </row>
    <row r="40" spans="1:11" s="121" customFormat="1" ht="15" customHeight="1">
      <c r="A40" s="120" t="s">
        <v>90</v>
      </c>
      <c r="B40" s="115"/>
      <c r="C40" s="115"/>
      <c r="D40" s="115"/>
      <c r="E40" s="115"/>
      <c r="F40" s="115"/>
      <c r="G40" s="115"/>
      <c r="H40" s="115"/>
      <c r="I40" s="115"/>
      <c r="J40" s="116"/>
      <c r="K40" s="4"/>
    </row>
  </sheetData>
  <mergeCells count="43">
    <mergeCell ref="A4:K4"/>
    <mergeCell ref="A3:K3"/>
    <mergeCell ref="K17:K21"/>
    <mergeCell ref="K6:K10"/>
    <mergeCell ref="A6:A10"/>
    <mergeCell ref="F7:G8"/>
    <mergeCell ref="F18:G19"/>
    <mergeCell ref="B17:J17"/>
    <mergeCell ref="B6:J6"/>
    <mergeCell ref="J18:J21"/>
    <mergeCell ref="H7:H10"/>
    <mergeCell ref="I7:I10"/>
    <mergeCell ref="C7:C10"/>
    <mergeCell ref="B7:B10"/>
    <mergeCell ref="J7:J10"/>
    <mergeCell ref="D7:D10"/>
    <mergeCell ref="E7:E10"/>
    <mergeCell ref="G9:G10"/>
    <mergeCell ref="F9:F10"/>
    <mergeCell ref="A38:F38"/>
    <mergeCell ref="A39:F39"/>
    <mergeCell ref="B18:B21"/>
    <mergeCell ref="A28:A32"/>
    <mergeCell ref="A17:A21"/>
    <mergeCell ref="H18:H21"/>
    <mergeCell ref="I18:I21"/>
    <mergeCell ref="F31:F32"/>
    <mergeCell ref="C18:C21"/>
    <mergeCell ref="D18:D21"/>
    <mergeCell ref="E18:E21"/>
    <mergeCell ref="H29:H32"/>
    <mergeCell ref="I29:I32"/>
    <mergeCell ref="G31:G32"/>
    <mergeCell ref="F20:F21"/>
    <mergeCell ref="G20:G21"/>
    <mergeCell ref="K28:K32"/>
    <mergeCell ref="B29:B32"/>
    <mergeCell ref="C29:C32"/>
    <mergeCell ref="D29:D32"/>
    <mergeCell ref="E29:E32"/>
    <mergeCell ref="J29:J32"/>
    <mergeCell ref="F29:G30"/>
    <mergeCell ref="B28:J28"/>
  </mergeCells>
  <phoneticPr fontId="6" type="noConversion"/>
  <printOptions gridLinesSet="0"/>
  <pageMargins left="0.70866141732283505" right="0.74" top="0.78740157480314998" bottom="0.78740157480314998" header="0.39370078740157499" footer="0.39370078740157499"/>
  <pageSetup paperSize="9" scale="53" pageOrder="overThenDown" orientation="portrait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7"/>
  <sheetViews>
    <sheetView showGridLines="0" view="pageBreakPreview" zoomScaleNormal="100" workbookViewId="0">
      <selection activeCell="B24" sqref="B24"/>
    </sheetView>
  </sheetViews>
  <sheetFormatPr defaultColWidth="8" defaultRowHeight="14.25"/>
  <cols>
    <col min="1" max="1" width="12.109375" style="79" customWidth="1"/>
    <col min="2" max="8" width="13.109375" style="77" customWidth="1"/>
    <col min="9" max="9" width="12.109375" style="79" customWidth="1"/>
    <col min="10" max="16384" width="8" style="77"/>
  </cols>
  <sheetData>
    <row r="1" spans="1:9" s="55" customFormat="1" ht="15" customHeight="1">
      <c r="A1" s="55" t="s">
        <v>40</v>
      </c>
      <c r="I1" s="126" t="s">
        <v>11</v>
      </c>
    </row>
    <row r="2" spans="1:9" s="55" customFormat="1" ht="15" customHeight="1">
      <c r="I2" s="126"/>
    </row>
    <row r="3" spans="1:9" s="91" customFormat="1" ht="24.95" customHeight="1">
      <c r="A3" s="240" t="s">
        <v>61</v>
      </c>
      <c r="B3" s="240"/>
      <c r="C3" s="240"/>
      <c r="D3" s="240"/>
      <c r="E3" s="240"/>
      <c r="F3" s="240"/>
      <c r="G3" s="240"/>
      <c r="H3" s="240"/>
      <c r="I3" s="240"/>
    </row>
    <row r="4" spans="1:9" s="91" customFormat="1" ht="24.95" customHeight="1">
      <c r="A4" s="240" t="s">
        <v>100</v>
      </c>
      <c r="B4" s="240"/>
      <c r="C4" s="240"/>
      <c r="D4" s="240"/>
      <c r="E4" s="240"/>
      <c r="F4" s="240"/>
      <c r="G4" s="240"/>
      <c r="H4" s="240"/>
      <c r="I4" s="240"/>
    </row>
    <row r="5" spans="1:9" s="55" customFormat="1" ht="15" customHeight="1" thickBot="1">
      <c r="A5" s="56" t="s">
        <v>7</v>
      </c>
      <c r="B5" s="56"/>
      <c r="C5" s="56"/>
      <c r="D5" s="56"/>
      <c r="E5" s="56"/>
      <c r="F5" s="56"/>
      <c r="G5" s="56"/>
      <c r="H5" s="56"/>
      <c r="I5" s="82" t="s">
        <v>41</v>
      </c>
    </row>
    <row r="6" spans="1:9" s="4" customFormat="1" ht="12.75" customHeight="1">
      <c r="A6" s="252" t="s">
        <v>129</v>
      </c>
      <c r="B6" s="258" t="s">
        <v>101</v>
      </c>
      <c r="C6" s="261" t="s">
        <v>98</v>
      </c>
      <c r="D6" s="270" t="s">
        <v>102</v>
      </c>
      <c r="E6" s="267" t="s">
        <v>103</v>
      </c>
      <c r="F6" s="261" t="s">
        <v>104</v>
      </c>
      <c r="G6" s="261" t="s">
        <v>99</v>
      </c>
      <c r="H6" s="255" t="s">
        <v>105</v>
      </c>
      <c r="I6" s="264" t="s">
        <v>42</v>
      </c>
    </row>
    <row r="7" spans="1:9" s="4" customFormat="1" ht="12.75" customHeight="1">
      <c r="A7" s="253"/>
      <c r="B7" s="259"/>
      <c r="C7" s="262"/>
      <c r="D7" s="246"/>
      <c r="E7" s="268"/>
      <c r="F7" s="262"/>
      <c r="G7" s="262"/>
      <c r="H7" s="256"/>
      <c r="I7" s="265"/>
    </row>
    <row r="8" spans="1:9" s="4" customFormat="1" ht="12.75" customHeight="1">
      <c r="A8" s="253"/>
      <c r="B8" s="259"/>
      <c r="C8" s="262"/>
      <c r="D8" s="246"/>
      <c r="E8" s="268"/>
      <c r="F8" s="262"/>
      <c r="G8" s="262"/>
      <c r="H8" s="256"/>
      <c r="I8" s="265"/>
    </row>
    <row r="9" spans="1:9" s="4" customFormat="1" ht="12.75" customHeight="1">
      <c r="A9" s="253"/>
      <c r="B9" s="259"/>
      <c r="C9" s="262"/>
      <c r="D9" s="246"/>
      <c r="E9" s="268"/>
      <c r="F9" s="262"/>
      <c r="G9" s="262"/>
      <c r="H9" s="256"/>
      <c r="I9" s="265"/>
    </row>
    <row r="10" spans="1:9" s="4" customFormat="1" ht="12.75" customHeight="1">
      <c r="A10" s="253"/>
      <c r="B10" s="259"/>
      <c r="C10" s="262"/>
      <c r="D10" s="246"/>
      <c r="E10" s="268"/>
      <c r="F10" s="262"/>
      <c r="G10" s="262"/>
      <c r="H10" s="256"/>
      <c r="I10" s="265"/>
    </row>
    <row r="11" spans="1:9" s="4" customFormat="1" ht="12.75" customHeight="1">
      <c r="A11" s="254"/>
      <c r="B11" s="260"/>
      <c r="C11" s="263"/>
      <c r="D11" s="247"/>
      <c r="E11" s="269"/>
      <c r="F11" s="263"/>
      <c r="G11" s="263"/>
      <c r="H11" s="257"/>
      <c r="I11" s="266"/>
    </row>
    <row r="12" spans="1:9" s="157" customFormat="1" ht="34.5" customHeight="1">
      <c r="A12" s="160">
        <v>2020</v>
      </c>
      <c r="B12" s="135">
        <v>216</v>
      </c>
      <c r="C12" s="135">
        <v>5276</v>
      </c>
      <c r="D12" s="135">
        <v>218985</v>
      </c>
      <c r="E12" s="135">
        <v>1727080</v>
      </c>
      <c r="F12" s="135">
        <v>1133993</v>
      </c>
      <c r="G12" s="135">
        <v>605530</v>
      </c>
      <c r="H12" s="161">
        <v>673784</v>
      </c>
      <c r="I12" s="162">
        <v>2020</v>
      </c>
    </row>
    <row r="13" spans="1:9" s="157" customFormat="1" ht="34.5" customHeight="1">
      <c r="A13" s="160">
        <v>2021</v>
      </c>
      <c r="B13" s="135">
        <v>223</v>
      </c>
      <c r="C13" s="135">
        <v>5222</v>
      </c>
      <c r="D13" s="135">
        <v>231060</v>
      </c>
      <c r="E13" s="135">
        <v>1996844</v>
      </c>
      <c r="F13" s="135">
        <v>1328914</v>
      </c>
      <c r="G13" s="135">
        <v>678275</v>
      </c>
      <c r="H13" s="161">
        <v>700541</v>
      </c>
      <c r="I13" s="162">
        <v>2021</v>
      </c>
    </row>
    <row r="14" spans="1:9" s="157" customFormat="1" ht="34.5" customHeight="1">
      <c r="A14" s="160">
        <v>2022</v>
      </c>
      <c r="B14" s="135">
        <v>250</v>
      </c>
      <c r="C14" s="135">
        <v>5769</v>
      </c>
      <c r="D14" s="135">
        <v>260408</v>
      </c>
      <c r="E14" s="135">
        <v>2480966</v>
      </c>
      <c r="F14" s="135">
        <v>1692223</v>
      </c>
      <c r="G14" s="135">
        <v>806105</v>
      </c>
      <c r="H14" s="161">
        <v>768112</v>
      </c>
      <c r="I14" s="162">
        <v>2022</v>
      </c>
    </row>
    <row r="15" spans="1:9" s="157" customFormat="1" ht="34.5" customHeight="1">
      <c r="A15" s="160">
        <v>2023</v>
      </c>
      <c r="B15" s="135">
        <v>257</v>
      </c>
      <c r="C15" s="135">
        <v>5590</v>
      </c>
      <c r="D15" s="135">
        <v>264510</v>
      </c>
      <c r="E15" s="135">
        <v>2285813</v>
      </c>
      <c r="F15" s="135">
        <v>1523418</v>
      </c>
      <c r="G15" s="135">
        <v>760337</v>
      </c>
      <c r="H15" s="161">
        <v>822377</v>
      </c>
      <c r="I15" s="162">
        <v>2023</v>
      </c>
    </row>
    <row r="16" spans="1:9" s="154" customFormat="1" ht="34.5" customHeight="1" thickBot="1">
      <c r="A16" s="151">
        <v>2024</v>
      </c>
      <c r="B16" s="109">
        <v>243</v>
      </c>
      <c r="C16" s="109">
        <v>5453</v>
      </c>
      <c r="D16" s="109">
        <v>265667</v>
      </c>
      <c r="E16" s="109">
        <v>2176031</v>
      </c>
      <c r="F16" s="109">
        <v>1426530</v>
      </c>
      <c r="G16" s="109">
        <v>737524</v>
      </c>
      <c r="H16" s="152">
        <v>803004</v>
      </c>
      <c r="I16" s="153">
        <v>2024</v>
      </c>
    </row>
    <row r="17" spans="1:9" s="56" customFormat="1" ht="15" customHeight="1">
      <c r="A17" s="251" t="s">
        <v>126</v>
      </c>
      <c r="B17" s="251"/>
      <c r="C17" s="251"/>
      <c r="D17" s="251"/>
      <c r="E17" s="251"/>
      <c r="F17" s="123"/>
      <c r="G17" s="123"/>
      <c r="H17" s="123"/>
      <c r="I17" s="124"/>
    </row>
    <row r="18" spans="1:9" s="56" customFormat="1" ht="15" customHeight="1">
      <c r="A18" s="58" t="s">
        <v>130</v>
      </c>
      <c r="B18" s="55"/>
      <c r="C18" s="55"/>
      <c r="D18" s="55"/>
      <c r="E18" s="55"/>
      <c r="H18" s="125"/>
      <c r="I18" s="126"/>
    </row>
    <row r="19" spans="1:9" s="57" customFormat="1" ht="15" customHeight="1">
      <c r="A19" s="250" t="s">
        <v>131</v>
      </c>
      <c r="B19" s="250"/>
      <c r="C19" s="250"/>
      <c r="D19" s="250"/>
      <c r="E19" s="250"/>
      <c r="F19" s="250"/>
      <c r="G19" s="250"/>
      <c r="H19" s="250"/>
      <c r="I19" s="250"/>
    </row>
    <row r="20" spans="1:9" s="5" customFormat="1" ht="11.25">
      <c r="A20" s="57"/>
      <c r="I20" s="57"/>
    </row>
    <row r="21" spans="1:9" s="5" customFormat="1" ht="11.25">
      <c r="A21" s="57"/>
      <c r="I21" s="57"/>
    </row>
    <row r="22" spans="1:9" s="5" customFormat="1" ht="11.25">
      <c r="A22" s="57"/>
      <c r="I22" s="57"/>
    </row>
    <row r="23" spans="1:9" s="5" customFormat="1" ht="11.25">
      <c r="A23" s="57"/>
      <c r="I23" s="57"/>
    </row>
    <row r="24" spans="1:9" s="5" customFormat="1" ht="11.25">
      <c r="A24" s="57"/>
      <c r="I24" s="57"/>
    </row>
    <row r="25" spans="1:9" s="5" customFormat="1" ht="11.25">
      <c r="A25" s="57"/>
      <c r="I25" s="57"/>
    </row>
    <row r="26" spans="1:9" s="5" customFormat="1" ht="11.25">
      <c r="A26" s="57"/>
      <c r="I26" s="57"/>
    </row>
    <row r="27" spans="1:9" s="5" customFormat="1" ht="11.25">
      <c r="A27" s="57"/>
      <c r="I27" s="57"/>
    </row>
    <row r="28" spans="1:9" s="5" customFormat="1" ht="11.25">
      <c r="A28" s="57"/>
      <c r="I28" s="57"/>
    </row>
    <row r="29" spans="1:9" s="5" customFormat="1" ht="11.25">
      <c r="A29" s="57"/>
      <c r="I29" s="57"/>
    </row>
    <row r="30" spans="1:9" s="5" customFormat="1" ht="11.25">
      <c r="A30" s="57"/>
      <c r="I30" s="57"/>
    </row>
    <row r="31" spans="1:9" s="5" customFormat="1" ht="11.25">
      <c r="A31" s="57"/>
      <c r="I31" s="57"/>
    </row>
    <row r="32" spans="1:9" s="5" customFormat="1" ht="11.25">
      <c r="A32" s="57"/>
      <c r="I32" s="57"/>
    </row>
    <row r="33" spans="1:9" s="5" customFormat="1" ht="11.25">
      <c r="A33" s="57"/>
      <c r="I33" s="57"/>
    </row>
    <row r="34" spans="1:9" s="5" customFormat="1" ht="11.25">
      <c r="A34" s="57"/>
      <c r="I34" s="57"/>
    </row>
    <row r="35" spans="1:9" s="5" customFormat="1" ht="11.25">
      <c r="A35" s="57"/>
      <c r="I35" s="57"/>
    </row>
    <row r="36" spans="1:9" s="5" customFormat="1" ht="11.25">
      <c r="A36" s="57"/>
      <c r="I36" s="57"/>
    </row>
    <row r="37" spans="1:9" s="5" customFormat="1" ht="11.25">
      <c r="A37" s="57"/>
      <c r="I37" s="57"/>
    </row>
    <row r="38" spans="1:9" s="5" customFormat="1" ht="11.25">
      <c r="A38" s="57"/>
      <c r="I38" s="57"/>
    </row>
    <row r="39" spans="1:9" s="5" customFormat="1" ht="11.25">
      <c r="A39" s="57"/>
      <c r="I39" s="57"/>
    </row>
    <row r="40" spans="1:9" s="5" customFormat="1" ht="11.25">
      <c r="A40" s="57"/>
      <c r="I40" s="57"/>
    </row>
    <row r="41" spans="1:9" s="5" customFormat="1" ht="11.25">
      <c r="A41" s="57"/>
      <c r="I41" s="57"/>
    </row>
    <row r="42" spans="1:9" s="5" customFormat="1" ht="11.25">
      <c r="A42" s="57"/>
      <c r="I42" s="57"/>
    </row>
    <row r="43" spans="1:9" s="5" customFormat="1" ht="11.25">
      <c r="A43" s="57"/>
      <c r="I43" s="57"/>
    </row>
    <row r="44" spans="1:9" s="5" customFormat="1" ht="11.25">
      <c r="A44" s="57"/>
      <c r="I44" s="57"/>
    </row>
    <row r="45" spans="1:9" s="5" customFormat="1" ht="11.25">
      <c r="A45" s="57"/>
      <c r="I45" s="57"/>
    </row>
    <row r="46" spans="1:9" s="5" customFormat="1" ht="11.25">
      <c r="A46" s="57"/>
      <c r="I46" s="57"/>
    </row>
    <row r="47" spans="1:9" s="5" customFormat="1" ht="11.25">
      <c r="A47" s="57"/>
      <c r="I47" s="57"/>
    </row>
  </sheetData>
  <mergeCells count="13">
    <mergeCell ref="A3:I3"/>
    <mergeCell ref="A4:I4"/>
    <mergeCell ref="A19:I19"/>
    <mergeCell ref="A17:E17"/>
    <mergeCell ref="A6:A11"/>
    <mergeCell ref="H6:H11"/>
    <mergeCell ref="B6:B11"/>
    <mergeCell ref="C6:C11"/>
    <mergeCell ref="I6:I11"/>
    <mergeCell ref="G6:G11"/>
    <mergeCell ref="E6:E11"/>
    <mergeCell ref="F6:F11"/>
    <mergeCell ref="D6:D11"/>
  </mergeCells>
  <phoneticPr fontId="6" type="noConversion"/>
  <pageMargins left="0.70866141732283472" right="0.70866141732283472" top="0.78740157480314965" bottom="0.78740157480314965" header="0.39370078740157483" footer="0.39370078740157483"/>
  <pageSetup paperSize="9" scale="68" pageOrder="overThenDown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54"/>
  <sheetViews>
    <sheetView showGridLines="0" view="pageBreakPreview" zoomScale="85" zoomScaleNormal="100" zoomScaleSheetLayoutView="85" workbookViewId="0">
      <selection activeCell="E61" sqref="E61"/>
    </sheetView>
  </sheetViews>
  <sheetFormatPr defaultColWidth="8.88671875" defaultRowHeight="11.25"/>
  <cols>
    <col min="1" max="1" width="7.77734375" style="31" customWidth="1"/>
    <col min="2" max="9" width="8.109375" style="2" customWidth="1"/>
    <col min="10" max="17" width="8.44140625" style="2" customWidth="1"/>
    <col min="18" max="18" width="7.77734375" style="31" customWidth="1"/>
    <col min="19" max="16384" width="8.88671875" style="2"/>
  </cols>
  <sheetData>
    <row r="1" spans="1:18" s="29" customFormat="1" ht="15" customHeight="1">
      <c r="A1" s="29" t="s">
        <v>10</v>
      </c>
      <c r="R1" s="88" t="s">
        <v>24</v>
      </c>
    </row>
    <row r="2" spans="1:18" s="29" customFormat="1" ht="15" customHeight="1">
      <c r="A2" s="28"/>
      <c r="R2" s="30"/>
    </row>
    <row r="3" spans="1:18" s="87" customFormat="1" ht="24.95" customHeight="1">
      <c r="A3" s="354" t="s">
        <v>62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</row>
    <row r="4" spans="1:18" s="87" customFormat="1" ht="24.95" customHeight="1">
      <c r="A4" s="355" t="s">
        <v>123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</row>
    <row r="5" spans="1:18" s="46" customFormat="1" ht="15" customHeight="1" thickBot="1">
      <c r="A5" s="52" t="s">
        <v>106</v>
      </c>
      <c r="O5" s="89"/>
      <c r="P5" s="90"/>
      <c r="Q5" s="90"/>
      <c r="R5" s="44" t="s">
        <v>5</v>
      </c>
    </row>
    <row r="6" spans="1:18" s="32" customFormat="1" ht="21" customHeight="1">
      <c r="A6" s="271" t="s">
        <v>107</v>
      </c>
      <c r="B6" s="336" t="s">
        <v>108</v>
      </c>
      <c r="C6" s="328"/>
      <c r="D6" s="333" t="s">
        <v>63</v>
      </c>
      <c r="E6" s="328"/>
      <c r="F6" s="333" t="s">
        <v>64</v>
      </c>
      <c r="G6" s="328"/>
      <c r="H6" s="333" t="s">
        <v>65</v>
      </c>
      <c r="I6" s="328"/>
      <c r="J6" s="333" t="s">
        <v>66</v>
      </c>
      <c r="K6" s="328"/>
      <c r="L6" s="327" t="s">
        <v>67</v>
      </c>
      <c r="M6" s="328"/>
      <c r="N6" s="333" t="s">
        <v>68</v>
      </c>
      <c r="O6" s="328"/>
      <c r="P6" s="319" t="s">
        <v>69</v>
      </c>
      <c r="Q6" s="320"/>
      <c r="R6" s="294" t="s">
        <v>43</v>
      </c>
    </row>
    <row r="7" spans="1:18" s="32" customFormat="1" ht="21" customHeight="1">
      <c r="A7" s="272"/>
      <c r="B7" s="337"/>
      <c r="C7" s="330"/>
      <c r="D7" s="334"/>
      <c r="E7" s="330"/>
      <c r="F7" s="334"/>
      <c r="G7" s="330"/>
      <c r="H7" s="334"/>
      <c r="I7" s="330"/>
      <c r="J7" s="334"/>
      <c r="K7" s="330"/>
      <c r="L7" s="329"/>
      <c r="M7" s="330"/>
      <c r="N7" s="334"/>
      <c r="O7" s="330"/>
      <c r="P7" s="321"/>
      <c r="Q7" s="322"/>
      <c r="R7" s="295"/>
    </row>
    <row r="8" spans="1:18" s="32" customFormat="1" ht="21" customHeight="1">
      <c r="A8" s="272"/>
      <c r="B8" s="338"/>
      <c r="C8" s="332"/>
      <c r="D8" s="335"/>
      <c r="E8" s="332"/>
      <c r="F8" s="335"/>
      <c r="G8" s="332"/>
      <c r="H8" s="335"/>
      <c r="I8" s="332"/>
      <c r="J8" s="335"/>
      <c r="K8" s="332"/>
      <c r="L8" s="331"/>
      <c r="M8" s="332"/>
      <c r="N8" s="335"/>
      <c r="O8" s="332"/>
      <c r="P8" s="323"/>
      <c r="Q8" s="324"/>
      <c r="R8" s="295"/>
    </row>
    <row r="9" spans="1:18" s="32" customFormat="1" ht="15" customHeight="1">
      <c r="A9" s="272"/>
      <c r="B9" s="339" t="s">
        <v>44</v>
      </c>
      <c r="C9" s="341" t="s">
        <v>45</v>
      </c>
      <c r="D9" s="315" t="s">
        <v>44</v>
      </c>
      <c r="E9" s="313" t="s">
        <v>45</v>
      </c>
      <c r="F9" s="315" t="s">
        <v>44</v>
      </c>
      <c r="G9" s="313" t="s">
        <v>45</v>
      </c>
      <c r="H9" s="315" t="s">
        <v>44</v>
      </c>
      <c r="I9" s="313" t="s">
        <v>45</v>
      </c>
      <c r="J9" s="315" t="s">
        <v>44</v>
      </c>
      <c r="K9" s="313" t="s">
        <v>45</v>
      </c>
      <c r="L9" s="317" t="s">
        <v>44</v>
      </c>
      <c r="M9" s="313" t="s">
        <v>45</v>
      </c>
      <c r="N9" s="315" t="s">
        <v>44</v>
      </c>
      <c r="O9" s="313" t="s">
        <v>45</v>
      </c>
      <c r="P9" s="315" t="s">
        <v>44</v>
      </c>
      <c r="Q9" s="325" t="s">
        <v>45</v>
      </c>
      <c r="R9" s="295"/>
    </row>
    <row r="10" spans="1:18" s="32" customFormat="1" ht="15" customHeight="1">
      <c r="A10" s="273"/>
      <c r="B10" s="340"/>
      <c r="C10" s="342"/>
      <c r="D10" s="316"/>
      <c r="E10" s="314"/>
      <c r="F10" s="316"/>
      <c r="G10" s="314"/>
      <c r="H10" s="316"/>
      <c r="I10" s="314"/>
      <c r="J10" s="316"/>
      <c r="K10" s="314"/>
      <c r="L10" s="318"/>
      <c r="M10" s="314"/>
      <c r="N10" s="316"/>
      <c r="O10" s="314"/>
      <c r="P10" s="316"/>
      <c r="Q10" s="326"/>
      <c r="R10" s="296"/>
    </row>
    <row r="11" spans="1:18" s="12" customFormat="1" ht="15" customHeight="1">
      <c r="A11" s="167">
        <v>2020</v>
      </c>
      <c r="B11" s="8">
        <v>216</v>
      </c>
      <c r="C11" s="9">
        <v>5276</v>
      </c>
      <c r="D11" s="10">
        <v>18</v>
      </c>
      <c r="E11" s="10">
        <v>531</v>
      </c>
      <c r="F11" s="10">
        <v>0</v>
      </c>
      <c r="G11" s="13">
        <v>0</v>
      </c>
      <c r="H11" s="11">
        <v>0</v>
      </c>
      <c r="I11" s="11">
        <v>0</v>
      </c>
      <c r="J11" s="9">
        <v>40</v>
      </c>
      <c r="K11" s="9">
        <v>675</v>
      </c>
      <c r="L11" s="9">
        <v>0</v>
      </c>
      <c r="M11" s="14">
        <v>0</v>
      </c>
      <c r="N11" s="9">
        <v>0</v>
      </c>
      <c r="O11" s="9">
        <v>0</v>
      </c>
      <c r="P11" s="9">
        <v>3</v>
      </c>
      <c r="Q11" s="16">
        <v>44</v>
      </c>
      <c r="R11" s="166">
        <v>2020</v>
      </c>
    </row>
    <row r="12" spans="1:18" s="149" customFormat="1" ht="15" customHeight="1">
      <c r="A12" s="169">
        <v>2021</v>
      </c>
      <c r="B12" s="144">
        <f>SUM(D12,F12,H12,J12,L12,N12,P12,B23,D23,F23,H23,J23,L23,N23,P23,B34,D34,F34,H34,J34,L34,N34,P34,B45,)</f>
        <v>220</v>
      </c>
      <c r="C12" s="144">
        <f>SUM(E12,G12,I12,K12,Q12,C23,I23,M23,O23,Q23,C34,K34,M34,Q34,M12,O12,E23,G23,K23,E34,G34,I34,O34,C45)</f>
        <v>4880</v>
      </c>
      <c r="D12" s="144">
        <v>19</v>
      </c>
      <c r="E12" s="144">
        <v>547</v>
      </c>
      <c r="F12" s="145">
        <v>0</v>
      </c>
      <c r="G12" s="145">
        <v>0</v>
      </c>
      <c r="H12" s="145">
        <v>0</v>
      </c>
      <c r="I12" s="145">
        <v>0</v>
      </c>
      <c r="J12" s="144">
        <v>40</v>
      </c>
      <c r="K12" s="144">
        <v>649</v>
      </c>
      <c r="L12" s="144">
        <v>0</v>
      </c>
      <c r="M12" s="145">
        <v>0</v>
      </c>
      <c r="N12" s="145">
        <v>0</v>
      </c>
      <c r="O12" s="145">
        <v>0</v>
      </c>
      <c r="P12" s="144">
        <v>3</v>
      </c>
      <c r="Q12" s="138">
        <v>37</v>
      </c>
      <c r="R12" s="168">
        <v>2021</v>
      </c>
    </row>
    <row r="13" spans="1:18" s="149" customFormat="1" ht="15" customHeight="1">
      <c r="A13" s="169">
        <v>2022</v>
      </c>
      <c r="B13" s="9">
        <f>SUM(D13,F13,H13,J13,L13,N13,P13,B24,D24,F24,H24,J24,L24,N24,P24,B35,D35,F35,H35,J35,L35,N35,P35,B46,)</f>
        <v>247</v>
      </c>
      <c r="C13" s="9">
        <f>SUM(E13,G13,I13,K13,Q13,C24,I24,M24,O24,Q24,C35,K35,M35,Q35,M13,O13,E24,G24,K24,E35,G35,I35,O35,C46)</f>
        <v>5446</v>
      </c>
      <c r="D13" s="144">
        <v>19</v>
      </c>
      <c r="E13" s="144">
        <v>580</v>
      </c>
      <c r="F13" s="145">
        <v>0</v>
      </c>
      <c r="G13" s="145">
        <v>0</v>
      </c>
      <c r="H13" s="145">
        <v>0</v>
      </c>
      <c r="I13" s="145">
        <v>0</v>
      </c>
      <c r="J13" s="144">
        <v>43</v>
      </c>
      <c r="K13" s="144">
        <v>709</v>
      </c>
      <c r="L13" s="144">
        <v>0</v>
      </c>
      <c r="M13" s="145">
        <v>0</v>
      </c>
      <c r="N13" s="145">
        <v>0</v>
      </c>
      <c r="O13" s="145">
        <v>0</v>
      </c>
      <c r="P13" s="144">
        <v>3</v>
      </c>
      <c r="Q13" s="138">
        <v>40</v>
      </c>
      <c r="R13" s="143">
        <v>2022</v>
      </c>
    </row>
    <row r="14" spans="1:18" s="149" customFormat="1" ht="15" customHeight="1">
      <c r="A14" s="169">
        <v>2023</v>
      </c>
      <c r="B14" s="9">
        <v>253</v>
      </c>
      <c r="C14" s="9">
        <v>5411</v>
      </c>
      <c r="D14" s="144">
        <v>18</v>
      </c>
      <c r="E14" s="144">
        <v>592</v>
      </c>
      <c r="F14" s="145">
        <v>0</v>
      </c>
      <c r="G14" s="145">
        <v>0</v>
      </c>
      <c r="H14" s="145">
        <v>0</v>
      </c>
      <c r="I14" s="145">
        <v>0</v>
      </c>
      <c r="J14" s="144">
        <v>46</v>
      </c>
      <c r="K14" s="144">
        <v>693</v>
      </c>
      <c r="L14" s="144">
        <v>0</v>
      </c>
      <c r="M14" s="145">
        <v>0</v>
      </c>
      <c r="N14" s="145">
        <v>0</v>
      </c>
      <c r="O14" s="145">
        <v>0</v>
      </c>
      <c r="P14" s="144">
        <v>3</v>
      </c>
      <c r="Q14" s="138">
        <v>43</v>
      </c>
      <c r="R14" s="143">
        <v>2023</v>
      </c>
    </row>
    <row r="15" spans="1:18" s="15" customFormat="1" ht="15" customHeight="1" thickBot="1">
      <c r="A15" s="170">
        <v>2024</v>
      </c>
      <c r="B15" s="27">
        <f>SUM(D15,F15,H15,J15,L15,N15,P15,B26,D26,F26,H26,J26,L26,N26,P26,B37,D37,F37,H37,J37,L37,N37,P37,B48,)</f>
        <v>239</v>
      </c>
      <c r="C15" s="59">
        <f>SUM(E15,G15,I15,K15,Q15,C26,I26,M26,O26,Q26,C37,K37,M37,Q37,M15,O15,E26,G26,K26,E37,G37,I37,O37,C48)</f>
        <v>4739</v>
      </c>
      <c r="D15" s="59">
        <v>17</v>
      </c>
      <c r="E15" s="59">
        <v>60</v>
      </c>
      <c r="F15" s="61">
        <v>0</v>
      </c>
      <c r="G15" s="61">
        <v>0</v>
      </c>
      <c r="H15" s="61">
        <v>0</v>
      </c>
      <c r="I15" s="61">
        <v>0</v>
      </c>
      <c r="J15" s="59">
        <v>43</v>
      </c>
      <c r="K15" s="59">
        <v>665</v>
      </c>
      <c r="L15" s="59">
        <v>1</v>
      </c>
      <c r="M15" s="61" t="s">
        <v>120</v>
      </c>
      <c r="N15" s="61">
        <v>0</v>
      </c>
      <c r="O15" s="61">
        <v>0</v>
      </c>
      <c r="P15" s="59">
        <v>3</v>
      </c>
      <c r="Q15" s="62">
        <v>43</v>
      </c>
      <c r="R15" s="171">
        <v>2024</v>
      </c>
    </row>
    <row r="16" spans="1:18" s="31" customFormat="1" ht="15" customHeight="1" thickBot="1">
      <c r="B16" s="33"/>
      <c r="C16" s="33"/>
      <c r="D16" s="33"/>
      <c r="E16" s="33"/>
      <c r="F16" s="34"/>
      <c r="G16" s="34"/>
      <c r="H16" s="35"/>
      <c r="I16" s="35"/>
      <c r="J16" s="35"/>
      <c r="K16" s="33"/>
      <c r="L16" s="33"/>
      <c r="M16" s="33"/>
      <c r="N16" s="33"/>
      <c r="O16" s="33"/>
      <c r="P16" s="33"/>
      <c r="Q16" s="33"/>
      <c r="R16" s="32"/>
    </row>
    <row r="17" spans="1:18" s="32" customFormat="1" ht="15.75" customHeight="1">
      <c r="A17" s="271" t="s">
        <v>107</v>
      </c>
      <c r="B17" s="358" t="s">
        <v>70</v>
      </c>
      <c r="C17" s="283"/>
      <c r="D17" s="282" t="s">
        <v>71</v>
      </c>
      <c r="E17" s="283"/>
      <c r="F17" s="307" t="s">
        <v>72</v>
      </c>
      <c r="G17" s="348"/>
      <c r="H17" s="307" t="s">
        <v>73</v>
      </c>
      <c r="I17" s="348"/>
      <c r="J17" s="307" t="s">
        <v>74</v>
      </c>
      <c r="K17" s="308"/>
      <c r="L17" s="297" t="s">
        <v>75</v>
      </c>
      <c r="M17" s="283"/>
      <c r="N17" s="282" t="s">
        <v>76</v>
      </c>
      <c r="O17" s="283"/>
      <c r="P17" s="297" t="s">
        <v>77</v>
      </c>
      <c r="Q17" s="304"/>
      <c r="R17" s="294" t="s">
        <v>43</v>
      </c>
    </row>
    <row r="18" spans="1:18" s="32" customFormat="1" ht="15.75" customHeight="1">
      <c r="A18" s="272"/>
      <c r="B18" s="359"/>
      <c r="C18" s="285"/>
      <c r="D18" s="284"/>
      <c r="E18" s="285"/>
      <c r="F18" s="309"/>
      <c r="G18" s="349"/>
      <c r="H18" s="309"/>
      <c r="I18" s="349"/>
      <c r="J18" s="309"/>
      <c r="K18" s="310"/>
      <c r="L18" s="298"/>
      <c r="M18" s="285"/>
      <c r="N18" s="284"/>
      <c r="O18" s="285"/>
      <c r="P18" s="298"/>
      <c r="Q18" s="305"/>
      <c r="R18" s="295"/>
    </row>
    <row r="19" spans="1:18" s="32" customFormat="1" ht="15.75" customHeight="1">
      <c r="A19" s="272"/>
      <c r="B19" s="360"/>
      <c r="C19" s="287"/>
      <c r="D19" s="286"/>
      <c r="E19" s="287"/>
      <c r="F19" s="311"/>
      <c r="G19" s="350"/>
      <c r="H19" s="311"/>
      <c r="I19" s="350"/>
      <c r="J19" s="311"/>
      <c r="K19" s="312"/>
      <c r="L19" s="299"/>
      <c r="M19" s="287"/>
      <c r="N19" s="286"/>
      <c r="O19" s="287"/>
      <c r="P19" s="299"/>
      <c r="Q19" s="306"/>
      <c r="R19" s="295"/>
    </row>
    <row r="20" spans="1:18" s="32" customFormat="1" ht="15" customHeight="1">
      <c r="A20" s="272"/>
      <c r="B20" s="278" t="s">
        <v>44</v>
      </c>
      <c r="C20" s="280" t="s">
        <v>45</v>
      </c>
      <c r="D20" s="274" t="s">
        <v>44</v>
      </c>
      <c r="E20" s="276" t="s">
        <v>45</v>
      </c>
      <c r="F20" s="302" t="s">
        <v>44</v>
      </c>
      <c r="G20" s="280" t="s">
        <v>45</v>
      </c>
      <c r="H20" s="302" t="s">
        <v>44</v>
      </c>
      <c r="I20" s="280" t="s">
        <v>45</v>
      </c>
      <c r="J20" s="302" t="s">
        <v>44</v>
      </c>
      <c r="K20" s="280" t="s">
        <v>45</v>
      </c>
      <c r="L20" s="302" t="s">
        <v>44</v>
      </c>
      <c r="M20" s="280" t="s">
        <v>45</v>
      </c>
      <c r="N20" s="274" t="s">
        <v>44</v>
      </c>
      <c r="O20" s="280" t="s">
        <v>45</v>
      </c>
      <c r="P20" s="302" t="s">
        <v>44</v>
      </c>
      <c r="Q20" s="300" t="s">
        <v>45</v>
      </c>
      <c r="R20" s="295"/>
    </row>
    <row r="21" spans="1:18" s="32" customFormat="1" ht="15" customHeight="1">
      <c r="A21" s="273"/>
      <c r="B21" s="279"/>
      <c r="C21" s="281"/>
      <c r="D21" s="275"/>
      <c r="E21" s="277"/>
      <c r="F21" s="303"/>
      <c r="G21" s="281"/>
      <c r="H21" s="303"/>
      <c r="I21" s="281"/>
      <c r="J21" s="303"/>
      <c r="K21" s="281"/>
      <c r="L21" s="303"/>
      <c r="M21" s="281"/>
      <c r="N21" s="275"/>
      <c r="O21" s="281"/>
      <c r="P21" s="303"/>
      <c r="Q21" s="301"/>
      <c r="R21" s="296"/>
    </row>
    <row r="22" spans="1:18" s="1" customFormat="1" ht="15" customHeight="1">
      <c r="A22" s="167">
        <v>2020</v>
      </c>
      <c r="B22" s="148">
        <v>12</v>
      </c>
      <c r="C22" s="144">
        <v>253</v>
      </c>
      <c r="D22" s="144">
        <v>0</v>
      </c>
      <c r="E22" s="137">
        <v>0</v>
      </c>
      <c r="F22" s="144">
        <v>1</v>
      </c>
      <c r="G22" s="145" t="s">
        <v>94</v>
      </c>
      <c r="H22" s="144">
        <v>4</v>
      </c>
      <c r="I22" s="145">
        <v>71</v>
      </c>
      <c r="J22" s="144">
        <v>0</v>
      </c>
      <c r="K22" s="145">
        <v>0</v>
      </c>
      <c r="L22" s="144">
        <v>13</v>
      </c>
      <c r="M22" s="144">
        <v>325</v>
      </c>
      <c r="N22" s="144">
        <v>12</v>
      </c>
      <c r="O22" s="144">
        <v>195</v>
      </c>
      <c r="P22" s="144">
        <v>56</v>
      </c>
      <c r="Q22" s="146">
        <v>1699</v>
      </c>
      <c r="R22" s="166">
        <v>2020</v>
      </c>
    </row>
    <row r="23" spans="1:18" s="147" customFormat="1" ht="15" customHeight="1">
      <c r="A23" s="169">
        <v>2021</v>
      </c>
      <c r="B23" s="144">
        <v>10</v>
      </c>
      <c r="C23" s="144">
        <v>234</v>
      </c>
      <c r="D23" s="144">
        <v>0</v>
      </c>
      <c r="E23" s="137">
        <v>0</v>
      </c>
      <c r="F23" s="144">
        <v>1</v>
      </c>
      <c r="G23" s="137" t="s">
        <v>120</v>
      </c>
      <c r="H23" s="144">
        <v>7</v>
      </c>
      <c r="I23" s="145">
        <v>109</v>
      </c>
      <c r="J23" s="145">
        <v>0</v>
      </c>
      <c r="K23" s="137">
        <v>0</v>
      </c>
      <c r="L23" s="144">
        <v>13</v>
      </c>
      <c r="M23" s="144">
        <v>307</v>
      </c>
      <c r="N23" s="144">
        <v>12</v>
      </c>
      <c r="O23" s="144">
        <v>197</v>
      </c>
      <c r="P23" s="144">
        <v>60</v>
      </c>
      <c r="Q23" s="146">
        <v>1622</v>
      </c>
      <c r="R23" s="168">
        <v>2021</v>
      </c>
    </row>
    <row r="24" spans="1:18" s="176" customFormat="1" ht="15" customHeight="1">
      <c r="A24" s="174">
        <v>2022</v>
      </c>
      <c r="B24" s="148">
        <v>12</v>
      </c>
      <c r="C24" s="144">
        <v>258</v>
      </c>
      <c r="D24" s="144">
        <v>1</v>
      </c>
      <c r="E24" s="137" t="s">
        <v>120</v>
      </c>
      <c r="F24" s="144">
        <v>1</v>
      </c>
      <c r="G24" s="137" t="s">
        <v>94</v>
      </c>
      <c r="H24" s="144">
        <v>7</v>
      </c>
      <c r="I24" s="145">
        <v>115</v>
      </c>
      <c r="J24" s="145">
        <v>0</v>
      </c>
      <c r="K24" s="137">
        <v>0</v>
      </c>
      <c r="L24" s="144">
        <v>14</v>
      </c>
      <c r="M24" s="144">
        <v>327</v>
      </c>
      <c r="N24" s="144">
        <v>18</v>
      </c>
      <c r="O24" s="144">
        <v>289</v>
      </c>
      <c r="P24" s="144">
        <v>64</v>
      </c>
      <c r="Q24" s="146">
        <v>1567</v>
      </c>
      <c r="R24" s="175">
        <v>2022</v>
      </c>
    </row>
    <row r="25" spans="1:18" s="176" customFormat="1" ht="15" customHeight="1">
      <c r="A25" s="174">
        <v>2023</v>
      </c>
      <c r="B25" s="148">
        <v>11</v>
      </c>
      <c r="C25" s="144">
        <v>220</v>
      </c>
      <c r="D25" s="144">
        <v>1</v>
      </c>
      <c r="E25" s="137" t="s">
        <v>120</v>
      </c>
      <c r="F25" s="144">
        <v>1</v>
      </c>
      <c r="G25" s="137" t="s">
        <v>94</v>
      </c>
      <c r="H25" s="144">
        <v>7</v>
      </c>
      <c r="I25" s="145">
        <v>121</v>
      </c>
      <c r="J25" s="145">
        <v>0</v>
      </c>
      <c r="K25" s="137">
        <v>0</v>
      </c>
      <c r="L25" s="144">
        <v>20</v>
      </c>
      <c r="M25" s="144">
        <v>390</v>
      </c>
      <c r="N25" s="144">
        <v>17</v>
      </c>
      <c r="O25" s="144">
        <v>280</v>
      </c>
      <c r="P25" s="144">
        <v>64</v>
      </c>
      <c r="Q25" s="146">
        <v>1591</v>
      </c>
      <c r="R25" s="175">
        <v>2023</v>
      </c>
    </row>
    <row r="26" spans="1:18" s="17" customFormat="1" ht="15" customHeight="1" thickBot="1">
      <c r="A26" s="170">
        <v>2024</v>
      </c>
      <c r="B26" s="63">
        <v>9</v>
      </c>
      <c r="C26" s="59">
        <v>189</v>
      </c>
      <c r="D26" s="59">
        <v>1</v>
      </c>
      <c r="E26" s="64" t="s">
        <v>94</v>
      </c>
      <c r="F26" s="59">
        <v>1</v>
      </c>
      <c r="G26" s="64" t="s">
        <v>94</v>
      </c>
      <c r="H26" s="59">
        <v>6</v>
      </c>
      <c r="I26" s="61">
        <v>114</v>
      </c>
      <c r="J26" s="61">
        <v>0</v>
      </c>
      <c r="K26" s="64">
        <v>0</v>
      </c>
      <c r="L26" s="59">
        <v>19</v>
      </c>
      <c r="M26" s="59">
        <v>395</v>
      </c>
      <c r="N26" s="59">
        <v>18</v>
      </c>
      <c r="O26" s="59">
        <v>299</v>
      </c>
      <c r="P26" s="59">
        <v>61</v>
      </c>
      <c r="Q26" s="65">
        <v>1544</v>
      </c>
      <c r="R26" s="171">
        <v>2024</v>
      </c>
    </row>
    <row r="27" spans="1:18" s="31" customFormat="1" ht="15" customHeight="1" thickBot="1">
      <c r="B27" s="33"/>
      <c r="C27" s="33"/>
      <c r="D27" s="33"/>
      <c r="E27" s="33"/>
      <c r="F27" s="33"/>
      <c r="G27" s="33"/>
      <c r="H27" s="35"/>
      <c r="I27" s="35"/>
      <c r="J27" s="35"/>
      <c r="K27" s="33"/>
      <c r="L27" s="33"/>
      <c r="M27" s="33"/>
      <c r="N27" s="33"/>
      <c r="O27" s="33"/>
      <c r="P27" s="33"/>
      <c r="Q27" s="33"/>
      <c r="R27" s="32"/>
    </row>
    <row r="28" spans="1:18" s="32" customFormat="1" ht="32.25" customHeight="1">
      <c r="A28" s="271" t="s">
        <v>107</v>
      </c>
      <c r="B28" s="288" t="s">
        <v>78</v>
      </c>
      <c r="C28" s="289"/>
      <c r="D28" s="308" t="s">
        <v>79</v>
      </c>
      <c r="E28" s="348"/>
      <c r="F28" s="351" t="s">
        <v>80</v>
      </c>
      <c r="G28" s="289"/>
      <c r="H28" s="297" t="s">
        <v>81</v>
      </c>
      <c r="I28" s="283"/>
      <c r="J28" s="282" t="s">
        <v>82</v>
      </c>
      <c r="K28" s="283"/>
      <c r="L28" s="297" t="s">
        <v>83</v>
      </c>
      <c r="M28" s="283"/>
      <c r="N28" s="297" t="s">
        <v>84</v>
      </c>
      <c r="O28" s="283"/>
      <c r="P28" s="297" t="s">
        <v>85</v>
      </c>
      <c r="Q28" s="304"/>
      <c r="R28" s="294" t="s">
        <v>43</v>
      </c>
    </row>
    <row r="29" spans="1:18" s="32" customFormat="1" ht="13.5" customHeight="1">
      <c r="A29" s="272"/>
      <c r="B29" s="290"/>
      <c r="C29" s="291"/>
      <c r="D29" s="310"/>
      <c r="E29" s="349"/>
      <c r="F29" s="352"/>
      <c r="G29" s="291"/>
      <c r="H29" s="298"/>
      <c r="I29" s="285"/>
      <c r="J29" s="284"/>
      <c r="K29" s="285"/>
      <c r="L29" s="298"/>
      <c r="M29" s="285"/>
      <c r="N29" s="298"/>
      <c r="O29" s="285"/>
      <c r="P29" s="298"/>
      <c r="Q29" s="305"/>
      <c r="R29" s="295"/>
    </row>
    <row r="30" spans="1:18" s="32" customFormat="1" ht="13.5" customHeight="1">
      <c r="A30" s="272"/>
      <c r="B30" s="292"/>
      <c r="C30" s="293"/>
      <c r="D30" s="312"/>
      <c r="E30" s="350"/>
      <c r="F30" s="353"/>
      <c r="G30" s="293"/>
      <c r="H30" s="299"/>
      <c r="I30" s="287"/>
      <c r="J30" s="286"/>
      <c r="K30" s="287"/>
      <c r="L30" s="299"/>
      <c r="M30" s="287"/>
      <c r="N30" s="299"/>
      <c r="O30" s="287"/>
      <c r="P30" s="299"/>
      <c r="Q30" s="306"/>
      <c r="R30" s="295"/>
    </row>
    <row r="31" spans="1:18" s="32" customFormat="1" ht="15" customHeight="1">
      <c r="A31" s="272"/>
      <c r="B31" s="278" t="s">
        <v>44</v>
      </c>
      <c r="C31" s="280" t="s">
        <v>45</v>
      </c>
      <c r="D31" s="302" t="s">
        <v>44</v>
      </c>
      <c r="E31" s="280" t="s">
        <v>45</v>
      </c>
      <c r="F31" s="302" t="s">
        <v>44</v>
      </c>
      <c r="G31" s="280" t="s">
        <v>45</v>
      </c>
      <c r="H31" s="302" t="s">
        <v>44</v>
      </c>
      <c r="I31" s="276" t="s">
        <v>45</v>
      </c>
      <c r="J31" s="302" t="s">
        <v>44</v>
      </c>
      <c r="K31" s="276" t="s">
        <v>45</v>
      </c>
      <c r="L31" s="302" t="s">
        <v>44</v>
      </c>
      <c r="M31" s="280" t="s">
        <v>45</v>
      </c>
      <c r="N31" s="302" t="s">
        <v>44</v>
      </c>
      <c r="O31" s="280" t="s">
        <v>45</v>
      </c>
      <c r="P31" s="302" t="s">
        <v>44</v>
      </c>
      <c r="Q31" s="300" t="s">
        <v>45</v>
      </c>
      <c r="R31" s="295"/>
    </row>
    <row r="32" spans="1:18" s="32" customFormat="1" ht="15" customHeight="1">
      <c r="A32" s="273"/>
      <c r="B32" s="279"/>
      <c r="C32" s="281"/>
      <c r="D32" s="303"/>
      <c r="E32" s="281"/>
      <c r="F32" s="303"/>
      <c r="G32" s="281"/>
      <c r="H32" s="303"/>
      <c r="I32" s="277"/>
      <c r="J32" s="303"/>
      <c r="K32" s="277"/>
      <c r="L32" s="303"/>
      <c r="M32" s="281"/>
      <c r="N32" s="303"/>
      <c r="O32" s="281"/>
      <c r="P32" s="303"/>
      <c r="Q32" s="301"/>
      <c r="R32" s="296"/>
    </row>
    <row r="33" spans="1:18" s="1" customFormat="1" ht="15" customHeight="1">
      <c r="A33" s="172">
        <v>2020</v>
      </c>
      <c r="B33" s="144">
        <v>20</v>
      </c>
      <c r="C33" s="144">
        <v>363</v>
      </c>
      <c r="D33" s="144">
        <v>1</v>
      </c>
      <c r="E33" s="145" t="s">
        <v>120</v>
      </c>
      <c r="F33" s="144">
        <v>1</v>
      </c>
      <c r="G33" s="145" t="s">
        <v>94</v>
      </c>
      <c r="H33" s="144">
        <v>1</v>
      </c>
      <c r="I33" s="145" t="s">
        <v>94</v>
      </c>
      <c r="J33" s="144">
        <v>16</v>
      </c>
      <c r="K33" s="144">
        <v>373</v>
      </c>
      <c r="L33" s="144">
        <v>11</v>
      </c>
      <c r="M33" s="144">
        <v>505</v>
      </c>
      <c r="N33" s="144">
        <v>1</v>
      </c>
      <c r="O33" s="145" t="s">
        <v>94</v>
      </c>
      <c r="P33" s="144">
        <v>3</v>
      </c>
      <c r="Q33" s="146">
        <v>99</v>
      </c>
      <c r="R33" s="166">
        <v>2020</v>
      </c>
    </row>
    <row r="34" spans="1:18" s="147" customFormat="1" ht="15" customHeight="1">
      <c r="A34" s="169">
        <v>2021</v>
      </c>
      <c r="B34" s="144">
        <v>21</v>
      </c>
      <c r="C34" s="144">
        <v>368</v>
      </c>
      <c r="D34" s="144">
        <v>1</v>
      </c>
      <c r="E34" s="137" t="s">
        <v>120</v>
      </c>
      <c r="F34" s="145">
        <v>1</v>
      </c>
      <c r="G34" s="137" t="s">
        <v>94</v>
      </c>
      <c r="H34" s="145">
        <v>1</v>
      </c>
      <c r="I34" s="145" t="s">
        <v>94</v>
      </c>
      <c r="J34" s="144">
        <v>18</v>
      </c>
      <c r="K34" s="144">
        <v>398</v>
      </c>
      <c r="L34" s="144">
        <v>11</v>
      </c>
      <c r="M34" s="144">
        <v>412</v>
      </c>
      <c r="N34" s="144">
        <v>0</v>
      </c>
      <c r="O34" s="145">
        <v>0</v>
      </c>
      <c r="P34" s="144">
        <v>2</v>
      </c>
      <c r="Q34" s="150" t="s">
        <v>94</v>
      </c>
      <c r="R34" s="168">
        <v>2021</v>
      </c>
    </row>
    <row r="35" spans="1:18" s="176" customFormat="1" ht="15" customHeight="1">
      <c r="A35" s="174">
        <v>2022</v>
      </c>
      <c r="B35" s="144">
        <v>21</v>
      </c>
      <c r="C35" s="144">
        <v>381</v>
      </c>
      <c r="D35" s="144">
        <v>1</v>
      </c>
      <c r="E35" s="137" t="s">
        <v>94</v>
      </c>
      <c r="F35" s="145">
        <v>1</v>
      </c>
      <c r="G35" s="137" t="s">
        <v>94</v>
      </c>
      <c r="H35" s="145">
        <v>0</v>
      </c>
      <c r="I35" s="145">
        <v>0</v>
      </c>
      <c r="J35" s="144">
        <v>24</v>
      </c>
      <c r="K35" s="144">
        <v>487</v>
      </c>
      <c r="L35" s="144">
        <v>14</v>
      </c>
      <c r="M35" s="144">
        <v>593</v>
      </c>
      <c r="N35" s="144">
        <v>1</v>
      </c>
      <c r="O35" s="145" t="s">
        <v>120</v>
      </c>
      <c r="P35" s="144">
        <v>3</v>
      </c>
      <c r="Q35" s="146">
        <v>100</v>
      </c>
      <c r="R35" s="175">
        <v>2022</v>
      </c>
    </row>
    <row r="36" spans="1:18" s="176" customFormat="1" ht="15" customHeight="1">
      <c r="A36" s="174">
        <v>2023</v>
      </c>
      <c r="B36" s="144">
        <v>21</v>
      </c>
      <c r="C36" s="144">
        <v>372</v>
      </c>
      <c r="D36" s="144">
        <v>1</v>
      </c>
      <c r="E36" s="137" t="s">
        <v>94</v>
      </c>
      <c r="F36" s="145">
        <v>1</v>
      </c>
      <c r="G36" s="137" t="s">
        <v>94</v>
      </c>
      <c r="H36" s="145">
        <v>1</v>
      </c>
      <c r="I36" s="145" t="s">
        <v>94</v>
      </c>
      <c r="J36" s="144">
        <v>24</v>
      </c>
      <c r="K36" s="144">
        <v>438</v>
      </c>
      <c r="L36" s="144">
        <v>13</v>
      </c>
      <c r="M36" s="144">
        <v>566</v>
      </c>
      <c r="N36" s="144">
        <v>1</v>
      </c>
      <c r="O36" s="145" t="s">
        <v>94</v>
      </c>
      <c r="P36" s="144">
        <v>3</v>
      </c>
      <c r="Q36" s="146">
        <v>105</v>
      </c>
      <c r="R36" s="175">
        <v>2023</v>
      </c>
    </row>
    <row r="37" spans="1:18" s="17" customFormat="1" ht="15" customHeight="1" thickBot="1">
      <c r="A37" s="173">
        <v>2024</v>
      </c>
      <c r="B37" s="59">
        <v>20</v>
      </c>
      <c r="C37" s="59">
        <v>365</v>
      </c>
      <c r="D37" s="59">
        <v>1</v>
      </c>
      <c r="E37" s="64" t="s">
        <v>94</v>
      </c>
      <c r="F37" s="59">
        <v>1</v>
      </c>
      <c r="G37" s="64" t="s">
        <v>94</v>
      </c>
      <c r="H37" s="59">
        <v>1</v>
      </c>
      <c r="I37" s="64" t="s">
        <v>94</v>
      </c>
      <c r="J37" s="59">
        <v>22</v>
      </c>
      <c r="K37" s="59">
        <v>420</v>
      </c>
      <c r="L37" s="59">
        <v>11</v>
      </c>
      <c r="M37" s="59">
        <v>540</v>
      </c>
      <c r="N37" s="59">
        <v>1</v>
      </c>
      <c r="O37" s="64" t="s">
        <v>94</v>
      </c>
      <c r="P37" s="59">
        <v>3</v>
      </c>
      <c r="Q37" s="65">
        <v>105</v>
      </c>
      <c r="R37" s="171">
        <v>2024</v>
      </c>
    </row>
    <row r="38" spans="1:18" s="36" customFormat="1" ht="15" customHeight="1" thickBot="1">
      <c r="A38" s="31"/>
      <c r="B38" s="163"/>
      <c r="C38" s="163"/>
      <c r="D38" s="163"/>
      <c r="E38" s="164"/>
      <c r="F38" s="165"/>
      <c r="G38" s="165"/>
      <c r="H38" s="165"/>
      <c r="I38" s="165"/>
      <c r="J38" s="163"/>
      <c r="K38" s="163"/>
      <c r="L38" s="163"/>
      <c r="M38" s="163"/>
      <c r="N38" s="163"/>
      <c r="O38" s="164"/>
      <c r="P38" s="163"/>
      <c r="Q38" s="163"/>
      <c r="R38" s="39"/>
    </row>
    <row r="39" spans="1:18" s="32" customFormat="1" ht="32.25" customHeight="1">
      <c r="A39" s="264" t="s">
        <v>107</v>
      </c>
      <c r="B39" s="358" t="s">
        <v>132</v>
      </c>
      <c r="C39" s="283"/>
      <c r="D39" s="297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304"/>
      <c r="R39" s="264" t="s">
        <v>43</v>
      </c>
    </row>
    <row r="40" spans="1:18" s="32" customFormat="1" ht="13.5" customHeight="1">
      <c r="A40" s="356"/>
      <c r="B40" s="359"/>
      <c r="C40" s="285"/>
      <c r="D40" s="298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305"/>
      <c r="R40" s="356"/>
    </row>
    <row r="41" spans="1:18" s="32" customFormat="1" ht="13.5" customHeight="1">
      <c r="A41" s="356"/>
      <c r="B41" s="360"/>
      <c r="C41" s="287"/>
      <c r="D41" s="298"/>
      <c r="E41" s="284"/>
      <c r="F41" s="284"/>
      <c r="G41" s="284"/>
      <c r="H41" s="284"/>
      <c r="I41" s="284"/>
      <c r="J41" s="284"/>
      <c r="K41" s="284"/>
      <c r="L41" s="284"/>
      <c r="M41" s="284"/>
      <c r="N41" s="284"/>
      <c r="O41" s="284"/>
      <c r="P41" s="284"/>
      <c r="Q41" s="305"/>
      <c r="R41" s="356"/>
    </row>
    <row r="42" spans="1:18" s="32" customFormat="1" ht="15" customHeight="1">
      <c r="A42" s="356"/>
      <c r="B42" s="278" t="s">
        <v>44</v>
      </c>
      <c r="C42" s="280" t="s">
        <v>45</v>
      </c>
      <c r="D42" s="343"/>
      <c r="E42" s="284"/>
      <c r="F42" s="346"/>
      <c r="G42" s="284"/>
      <c r="H42" s="346"/>
      <c r="I42" s="284"/>
      <c r="J42" s="346"/>
      <c r="K42" s="284"/>
      <c r="L42" s="346"/>
      <c r="M42" s="284"/>
      <c r="N42" s="346"/>
      <c r="O42" s="284"/>
      <c r="P42" s="346"/>
      <c r="Q42" s="305"/>
      <c r="R42" s="356"/>
    </row>
    <row r="43" spans="1:18" s="32" customFormat="1" ht="15" customHeight="1">
      <c r="A43" s="357"/>
      <c r="B43" s="279"/>
      <c r="C43" s="281"/>
      <c r="D43" s="344"/>
      <c r="E43" s="345"/>
      <c r="F43" s="347"/>
      <c r="G43" s="345"/>
      <c r="H43" s="347"/>
      <c r="I43" s="345"/>
      <c r="J43" s="347"/>
      <c r="K43" s="345"/>
      <c r="L43" s="347"/>
      <c r="M43" s="345"/>
      <c r="N43" s="347"/>
      <c r="O43" s="345"/>
      <c r="P43" s="347"/>
      <c r="Q43" s="361"/>
      <c r="R43" s="357"/>
    </row>
    <row r="44" spans="1:18" s="1" customFormat="1" ht="15" customHeight="1">
      <c r="A44" s="38">
        <v>2020</v>
      </c>
      <c r="B44" s="8">
        <v>0</v>
      </c>
      <c r="C44" s="14">
        <v>0</v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14"/>
      <c r="P44" s="9"/>
      <c r="Q44" s="16"/>
      <c r="R44" s="38">
        <v>2020</v>
      </c>
    </row>
    <row r="45" spans="1:18" s="1" customFormat="1" ht="15" customHeight="1">
      <c r="A45" s="143">
        <v>2021</v>
      </c>
      <c r="B45" s="8">
        <v>0</v>
      </c>
      <c r="C45" s="14">
        <v>0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14"/>
      <c r="P45" s="9"/>
      <c r="Q45" s="16"/>
      <c r="R45" s="143">
        <v>2021</v>
      </c>
    </row>
    <row r="46" spans="1:18" s="1" customFormat="1" ht="15" customHeight="1">
      <c r="A46" s="50">
        <v>2022</v>
      </c>
      <c r="B46" s="8">
        <v>0</v>
      </c>
      <c r="C46" s="14">
        <v>0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14"/>
      <c r="P46" s="9"/>
      <c r="Q46" s="16"/>
      <c r="R46" s="50">
        <v>2022</v>
      </c>
    </row>
    <row r="47" spans="1:18" s="1" customFormat="1" ht="15" customHeight="1">
      <c r="A47" s="50">
        <v>2023</v>
      </c>
      <c r="B47" s="8">
        <v>0</v>
      </c>
      <c r="C47" s="14">
        <v>0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14"/>
      <c r="P47" s="9"/>
      <c r="Q47" s="16"/>
      <c r="R47" s="50">
        <v>2023</v>
      </c>
    </row>
    <row r="48" spans="1:18" s="17" customFormat="1" ht="15" customHeight="1" thickBot="1">
      <c r="A48" s="40">
        <v>2024</v>
      </c>
      <c r="B48" s="67">
        <v>0</v>
      </c>
      <c r="C48" s="61">
        <v>0</v>
      </c>
      <c r="D48" s="66"/>
      <c r="E48" s="60"/>
      <c r="F48" s="66"/>
      <c r="G48" s="66"/>
      <c r="H48" s="66"/>
      <c r="I48" s="66"/>
      <c r="J48" s="66"/>
      <c r="K48" s="66"/>
      <c r="L48" s="66"/>
      <c r="M48" s="66"/>
      <c r="N48" s="66"/>
      <c r="O48" s="60"/>
      <c r="P48" s="59"/>
      <c r="Q48" s="65"/>
      <c r="R48" s="40">
        <v>2024</v>
      </c>
    </row>
    <row r="49" spans="1:18" s="46" customFormat="1" ht="15" customHeight="1">
      <c r="A49" s="37" t="s">
        <v>125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</row>
    <row r="50" spans="1:18" s="51" customFormat="1" ht="15" customHeight="1">
      <c r="A50" s="58" t="s">
        <v>133</v>
      </c>
    </row>
    <row r="51" spans="1:18">
      <c r="R51" s="32"/>
    </row>
    <row r="52" spans="1:18">
      <c r="R52" s="32"/>
    </row>
    <row r="53" spans="1:18">
      <c r="R53" s="32"/>
    </row>
    <row r="54" spans="1:18">
      <c r="R54" s="32"/>
    </row>
  </sheetData>
  <mergeCells count="106">
    <mergeCell ref="A3:R3"/>
    <mergeCell ref="A4:R4"/>
    <mergeCell ref="R39:R43"/>
    <mergeCell ref="N42:N43"/>
    <mergeCell ref="O42:O43"/>
    <mergeCell ref="P42:P43"/>
    <mergeCell ref="P39:Q41"/>
    <mergeCell ref="J39:K41"/>
    <mergeCell ref="L39:M41"/>
    <mergeCell ref="N39:O41"/>
    <mergeCell ref="B17:C19"/>
    <mergeCell ref="Q42:Q43"/>
    <mergeCell ref="J42:J43"/>
    <mergeCell ref="K42:K43"/>
    <mergeCell ref="L42:L43"/>
    <mergeCell ref="M42:M43"/>
    <mergeCell ref="A39:A43"/>
    <mergeCell ref="B39:C41"/>
    <mergeCell ref="D39:E41"/>
    <mergeCell ref="F39:G41"/>
    <mergeCell ref="B42:B43"/>
    <mergeCell ref="H20:H21"/>
    <mergeCell ref="C42:C43"/>
    <mergeCell ref="J9:J10"/>
    <mergeCell ref="F17:G19"/>
    <mergeCell ref="F20:F21"/>
    <mergeCell ref="G20:G21"/>
    <mergeCell ref="H17:I19"/>
    <mergeCell ref="I31:I32"/>
    <mergeCell ref="F28:G30"/>
    <mergeCell ref="G31:G32"/>
    <mergeCell ref="F31:F32"/>
    <mergeCell ref="I20:I21"/>
    <mergeCell ref="H28:I30"/>
    <mergeCell ref="H31:H32"/>
    <mergeCell ref="D42:D43"/>
    <mergeCell ref="E42:E43"/>
    <mergeCell ref="F42:F43"/>
    <mergeCell ref="G42:G43"/>
    <mergeCell ref="H42:H43"/>
    <mergeCell ref="D31:D32"/>
    <mergeCell ref="C31:C32"/>
    <mergeCell ref="D28:E30"/>
    <mergeCell ref="I42:I43"/>
    <mergeCell ref="H39:I41"/>
    <mergeCell ref="A6:A10"/>
    <mergeCell ref="B6:C8"/>
    <mergeCell ref="D6:E8"/>
    <mergeCell ref="B9:B10"/>
    <mergeCell ref="C9:C10"/>
    <mergeCell ref="D9:D10"/>
    <mergeCell ref="E9:E10"/>
    <mergeCell ref="H9:H10"/>
    <mergeCell ref="I9:I10"/>
    <mergeCell ref="H6:I8"/>
    <mergeCell ref="F6:G8"/>
    <mergeCell ref="F9:F10"/>
    <mergeCell ref="G9:G10"/>
    <mergeCell ref="N17:O19"/>
    <mergeCell ref="N20:N21"/>
    <mergeCell ref="O20:O21"/>
    <mergeCell ref="L17:M19"/>
    <mergeCell ref="K20:K21"/>
    <mergeCell ref="J17:K19"/>
    <mergeCell ref="R6:R10"/>
    <mergeCell ref="R17:R21"/>
    <mergeCell ref="P20:P21"/>
    <mergeCell ref="M9:M10"/>
    <mergeCell ref="N9:N10"/>
    <mergeCell ref="O9:O10"/>
    <mergeCell ref="L9:L10"/>
    <mergeCell ref="P6:Q8"/>
    <mergeCell ref="P9:P10"/>
    <mergeCell ref="Q9:Q10"/>
    <mergeCell ref="P17:Q19"/>
    <mergeCell ref="L20:L21"/>
    <mergeCell ref="M20:M21"/>
    <mergeCell ref="J20:J21"/>
    <mergeCell ref="L6:M8"/>
    <mergeCell ref="N6:O8"/>
    <mergeCell ref="J6:K8"/>
    <mergeCell ref="K9:K10"/>
    <mergeCell ref="R28:R32"/>
    <mergeCell ref="L28:M30"/>
    <mergeCell ref="Q31:Q32"/>
    <mergeCell ref="L31:L32"/>
    <mergeCell ref="P28:Q30"/>
    <mergeCell ref="P31:P32"/>
    <mergeCell ref="K31:K32"/>
    <mergeCell ref="Q20:Q21"/>
    <mergeCell ref="O31:O32"/>
    <mergeCell ref="N28:O30"/>
    <mergeCell ref="M31:M32"/>
    <mergeCell ref="N31:N32"/>
    <mergeCell ref="J28:K30"/>
    <mergeCell ref="J31:J32"/>
    <mergeCell ref="A17:A21"/>
    <mergeCell ref="A28:A32"/>
    <mergeCell ref="D20:D21"/>
    <mergeCell ref="E20:E21"/>
    <mergeCell ref="B31:B32"/>
    <mergeCell ref="B20:B21"/>
    <mergeCell ref="C20:C21"/>
    <mergeCell ref="D17:E19"/>
    <mergeCell ref="B28:C30"/>
    <mergeCell ref="E31:E32"/>
  </mergeCells>
  <phoneticPr fontId="3" type="noConversion"/>
  <pageMargins left="0.64" right="0.65" top="0.48" bottom="0.35" header="0.32" footer="0.2"/>
  <pageSetup paperSize="9" scale="52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9"/>
  <sheetViews>
    <sheetView showGridLines="0" view="pageBreakPreview" zoomScaleNormal="100" workbookViewId="0">
      <selection activeCell="F28" sqref="F28"/>
    </sheetView>
  </sheetViews>
  <sheetFormatPr defaultColWidth="8.88671875" defaultRowHeight="13.5"/>
  <cols>
    <col min="1" max="1" width="15.77734375" style="84" customWidth="1"/>
    <col min="2" max="3" width="8.77734375" style="85" customWidth="1"/>
    <col min="4" max="4" width="12.77734375" style="85" customWidth="1"/>
    <col min="5" max="5" width="10.77734375" style="85" customWidth="1"/>
    <col min="6" max="11" width="8.77734375" style="85" customWidth="1"/>
    <col min="12" max="12" width="15.77734375" style="84" customWidth="1"/>
    <col min="13" max="16384" width="8.88671875" style="85"/>
  </cols>
  <sheetData>
    <row r="1" spans="1:18" s="29" customFormat="1" ht="15" customHeight="1">
      <c r="A1" s="42" t="s">
        <v>10</v>
      </c>
      <c r="B1" s="52"/>
      <c r="C1" s="52"/>
      <c r="D1" s="52"/>
      <c r="E1" s="52"/>
      <c r="F1" s="52"/>
      <c r="G1" s="52"/>
      <c r="H1" s="52"/>
      <c r="I1" s="42"/>
      <c r="J1" s="52"/>
      <c r="K1" s="52"/>
      <c r="L1" s="80" t="s">
        <v>24</v>
      </c>
    </row>
    <row r="2" spans="1:18" s="29" customFormat="1" ht="15" customHeight="1">
      <c r="A2" s="42"/>
      <c r="B2" s="52"/>
      <c r="C2" s="52"/>
      <c r="D2" s="52"/>
      <c r="E2" s="52"/>
      <c r="F2" s="52"/>
      <c r="G2" s="52"/>
      <c r="H2" s="52"/>
      <c r="I2" s="42"/>
      <c r="J2" s="52"/>
      <c r="K2" s="52"/>
      <c r="L2" s="80"/>
    </row>
    <row r="3" spans="1:18" s="83" customFormat="1" ht="24.95" customHeight="1">
      <c r="A3" s="354" t="s">
        <v>86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</row>
    <row r="4" spans="1:18" s="83" customFormat="1" ht="24.95" customHeight="1">
      <c r="A4" s="354" t="s">
        <v>109</v>
      </c>
      <c r="B4" s="354"/>
      <c r="C4" s="354"/>
      <c r="D4" s="354"/>
      <c r="E4" s="354"/>
      <c r="F4" s="354"/>
      <c r="G4" s="354"/>
      <c r="H4" s="354"/>
      <c r="I4" s="354"/>
      <c r="J4" s="354"/>
      <c r="K4" s="354"/>
      <c r="L4" s="354"/>
    </row>
    <row r="5" spans="1:18" s="84" customFormat="1" ht="15" customHeight="1" thickBot="1">
      <c r="A5" s="52" t="s">
        <v>8</v>
      </c>
      <c r="B5" s="52"/>
      <c r="C5" s="52"/>
      <c r="D5" s="52"/>
      <c r="E5" s="52"/>
      <c r="F5" s="362"/>
      <c r="G5" s="362"/>
      <c r="H5" s="362"/>
      <c r="I5" s="362"/>
      <c r="J5" s="44"/>
      <c r="K5" s="44"/>
      <c r="L5" s="44" t="s">
        <v>9</v>
      </c>
    </row>
    <row r="6" spans="1:18" s="86" customFormat="1" ht="21.75" customHeight="1">
      <c r="A6" s="363" t="s">
        <v>50</v>
      </c>
      <c r="B6" s="366" t="s">
        <v>134</v>
      </c>
      <c r="C6" s="366" t="s">
        <v>92</v>
      </c>
      <c r="D6" s="333" t="s">
        <v>93</v>
      </c>
      <c r="E6" s="156"/>
      <c r="F6" s="381" t="s">
        <v>111</v>
      </c>
      <c r="G6" s="54"/>
      <c r="H6" s="53"/>
      <c r="I6" s="375" t="s">
        <v>112</v>
      </c>
      <c r="J6" s="378" t="s">
        <v>113</v>
      </c>
      <c r="K6" s="333" t="s">
        <v>114</v>
      </c>
      <c r="L6" s="372" t="s">
        <v>51</v>
      </c>
    </row>
    <row r="7" spans="1:18" s="86" customFormat="1" ht="21.75" customHeight="1">
      <c r="A7" s="364"/>
      <c r="B7" s="367"/>
      <c r="C7" s="367"/>
      <c r="D7" s="334"/>
      <c r="E7" s="313" t="s">
        <v>91</v>
      </c>
      <c r="F7" s="382"/>
      <c r="G7" s="313" t="s">
        <v>110</v>
      </c>
      <c r="H7" s="313" t="s">
        <v>0</v>
      </c>
      <c r="I7" s="376"/>
      <c r="J7" s="379"/>
      <c r="K7" s="370"/>
      <c r="L7" s="373"/>
    </row>
    <row r="8" spans="1:18" s="86" customFormat="1" ht="21.75" customHeight="1">
      <c r="A8" s="364"/>
      <c r="B8" s="367"/>
      <c r="C8" s="367"/>
      <c r="D8" s="334"/>
      <c r="E8" s="369"/>
      <c r="F8" s="382"/>
      <c r="G8" s="369"/>
      <c r="H8" s="369"/>
      <c r="I8" s="376"/>
      <c r="J8" s="379"/>
      <c r="K8" s="370"/>
      <c r="L8" s="373"/>
    </row>
    <row r="9" spans="1:18" s="86" customFormat="1" ht="21.75" customHeight="1">
      <c r="A9" s="365"/>
      <c r="B9" s="368"/>
      <c r="C9" s="368"/>
      <c r="D9" s="342"/>
      <c r="E9" s="314"/>
      <c r="F9" s="383"/>
      <c r="G9" s="314"/>
      <c r="H9" s="314"/>
      <c r="I9" s="377"/>
      <c r="J9" s="380"/>
      <c r="K9" s="371"/>
      <c r="L9" s="374"/>
    </row>
    <row r="10" spans="1:18" s="6" customFormat="1" ht="24" customHeight="1">
      <c r="A10" s="193">
        <v>2020</v>
      </c>
      <c r="B10" s="69">
        <v>10</v>
      </c>
      <c r="C10" s="187">
        <v>3958</v>
      </c>
      <c r="D10" s="187">
        <v>2588</v>
      </c>
      <c r="E10" s="187">
        <v>2482</v>
      </c>
      <c r="F10" s="187">
        <v>264</v>
      </c>
      <c r="G10" s="187">
        <v>244</v>
      </c>
      <c r="H10" s="194">
        <f t="shared" ref="H10:H13" si="0">G10/F10*100</f>
        <v>92.424242424242422</v>
      </c>
      <c r="I10" s="187">
        <v>4693</v>
      </c>
      <c r="J10" s="187">
        <v>13117</v>
      </c>
      <c r="K10" s="26">
        <v>118152</v>
      </c>
      <c r="L10" s="193">
        <v>2020</v>
      </c>
      <c r="N10" s="195"/>
    </row>
    <row r="11" spans="1:18" s="185" customFormat="1" ht="24" customHeight="1">
      <c r="A11" s="193">
        <v>2021</v>
      </c>
      <c r="B11" s="69">
        <v>10</v>
      </c>
      <c r="C11" s="187">
        <v>3973</v>
      </c>
      <c r="D11" s="187">
        <v>2584</v>
      </c>
      <c r="E11" s="187">
        <v>2503</v>
      </c>
      <c r="F11" s="187">
        <v>312</v>
      </c>
      <c r="G11" s="187">
        <v>280</v>
      </c>
      <c r="H11" s="194">
        <f t="shared" si="0"/>
        <v>89.743589743589752</v>
      </c>
      <c r="I11" s="187">
        <v>5553</v>
      </c>
      <c r="J11" s="187">
        <v>14892</v>
      </c>
      <c r="K11" s="26">
        <v>122264</v>
      </c>
      <c r="L11" s="193">
        <v>2021</v>
      </c>
    </row>
    <row r="12" spans="1:18" s="185" customFormat="1" ht="24" customHeight="1">
      <c r="A12" s="193">
        <v>2022</v>
      </c>
      <c r="B12" s="69">
        <v>10</v>
      </c>
      <c r="C12" s="187">
        <v>3973</v>
      </c>
      <c r="D12" s="187">
        <v>2584</v>
      </c>
      <c r="E12" s="187">
        <v>2503</v>
      </c>
      <c r="F12" s="187">
        <v>312</v>
      </c>
      <c r="G12" s="187">
        <v>280</v>
      </c>
      <c r="H12" s="194">
        <f t="shared" si="0"/>
        <v>89.743589743589752</v>
      </c>
      <c r="I12" s="187">
        <v>5553</v>
      </c>
      <c r="J12" s="187">
        <v>14892</v>
      </c>
      <c r="K12" s="26">
        <v>122264</v>
      </c>
      <c r="L12" s="193">
        <v>2022</v>
      </c>
      <c r="N12" s="196"/>
    </row>
    <row r="13" spans="1:18" s="185" customFormat="1" ht="24" customHeight="1">
      <c r="A13" s="193">
        <v>2023</v>
      </c>
      <c r="B13" s="69">
        <v>10</v>
      </c>
      <c r="C13" s="187">
        <v>3959</v>
      </c>
      <c r="D13" s="187">
        <v>2589</v>
      </c>
      <c r="E13" s="187">
        <v>2033</v>
      </c>
      <c r="F13" s="187">
        <v>332</v>
      </c>
      <c r="G13" s="187">
        <v>305</v>
      </c>
      <c r="H13" s="194">
        <f t="shared" si="0"/>
        <v>91.867469879518069</v>
      </c>
      <c r="I13" s="187">
        <v>4908</v>
      </c>
      <c r="J13" s="187">
        <v>19882</v>
      </c>
      <c r="K13" s="26">
        <v>125792</v>
      </c>
      <c r="L13" s="193">
        <v>2023</v>
      </c>
      <c r="N13" s="196"/>
    </row>
    <row r="14" spans="1:18" s="6" customFormat="1" ht="24" customHeight="1">
      <c r="A14" s="181">
        <v>2024</v>
      </c>
      <c r="B14" s="70">
        <f>SUM(B16,B17)</f>
        <v>10</v>
      </c>
      <c r="C14" s="190">
        <f t="shared" ref="C14:K14" si="1">SUM(C16,C17)</f>
        <v>3956</v>
      </c>
      <c r="D14" s="190">
        <f t="shared" si="1"/>
        <v>2586</v>
      </c>
      <c r="E14" s="190">
        <f t="shared" si="1"/>
        <v>2028</v>
      </c>
      <c r="F14" s="190">
        <f t="shared" si="1"/>
        <v>332</v>
      </c>
      <c r="G14" s="190">
        <f t="shared" si="1"/>
        <v>305</v>
      </c>
      <c r="H14" s="197">
        <f>G14/F14*100</f>
        <v>91.867469879518069</v>
      </c>
      <c r="I14" s="190">
        <f t="shared" si="1"/>
        <v>4845</v>
      </c>
      <c r="J14" s="190">
        <f t="shared" si="1"/>
        <v>18747</v>
      </c>
      <c r="K14" s="23">
        <f t="shared" si="1"/>
        <v>137344</v>
      </c>
      <c r="L14" s="181">
        <v>2024</v>
      </c>
    </row>
    <row r="15" spans="1:18" s="185" customFormat="1" ht="24" customHeight="1">
      <c r="A15" s="198"/>
      <c r="B15" s="69"/>
      <c r="C15" s="187"/>
      <c r="D15" s="187"/>
      <c r="E15" s="187"/>
      <c r="F15" s="187"/>
      <c r="G15" s="187"/>
      <c r="H15" s="197"/>
      <c r="I15" s="187"/>
      <c r="J15" s="187"/>
      <c r="K15" s="26"/>
      <c r="L15" s="199"/>
      <c r="N15" s="196"/>
      <c r="O15" s="196"/>
      <c r="P15" s="196"/>
      <c r="Q15" s="196"/>
      <c r="R15" s="196"/>
    </row>
    <row r="16" spans="1:18" s="6" customFormat="1" ht="24" customHeight="1">
      <c r="A16" s="181" t="s">
        <v>121</v>
      </c>
      <c r="B16" s="71">
        <v>8</v>
      </c>
      <c r="C16" s="182">
        <v>3562</v>
      </c>
      <c r="D16" s="182">
        <v>2249</v>
      </c>
      <c r="E16" s="182">
        <v>1691</v>
      </c>
      <c r="F16" s="182">
        <v>254</v>
      </c>
      <c r="G16" s="182">
        <v>236</v>
      </c>
      <c r="H16" s="182">
        <f>G16/F16*100</f>
        <v>92.913385826771659</v>
      </c>
      <c r="I16" s="182">
        <v>3998</v>
      </c>
      <c r="J16" s="182">
        <v>17187</v>
      </c>
      <c r="K16" s="68">
        <v>63344</v>
      </c>
      <c r="L16" s="181" t="s">
        <v>53</v>
      </c>
    </row>
    <row r="17" spans="1:12" s="6" customFormat="1" ht="24" customHeight="1" thickBot="1">
      <c r="A17" s="181" t="s">
        <v>54</v>
      </c>
      <c r="B17" s="71">
        <v>2</v>
      </c>
      <c r="C17" s="182">
        <v>394</v>
      </c>
      <c r="D17" s="182">
        <v>337</v>
      </c>
      <c r="E17" s="182">
        <v>337</v>
      </c>
      <c r="F17" s="182">
        <v>78</v>
      </c>
      <c r="G17" s="182">
        <v>69</v>
      </c>
      <c r="H17" s="182">
        <f>G17/F17*100</f>
        <v>88.461538461538453</v>
      </c>
      <c r="I17" s="182">
        <v>847</v>
      </c>
      <c r="J17" s="182">
        <v>1560</v>
      </c>
      <c r="K17" s="68">
        <v>74000</v>
      </c>
      <c r="L17" s="181" t="s">
        <v>55</v>
      </c>
    </row>
    <row r="18" spans="1:12" s="46" customFormat="1" ht="15" customHeight="1">
      <c r="A18" s="45" t="s">
        <v>119</v>
      </c>
      <c r="B18" s="45"/>
      <c r="C18" s="45"/>
      <c r="D18" s="45"/>
      <c r="E18" s="45"/>
      <c r="F18" s="45"/>
      <c r="G18" s="45"/>
      <c r="H18" s="45"/>
      <c r="I18" s="47"/>
      <c r="J18" s="47"/>
      <c r="K18" s="47"/>
      <c r="L18" s="45"/>
    </row>
    <row r="19" spans="1:12" s="46" customFormat="1" ht="15" customHeight="1">
      <c r="A19" s="46" t="s">
        <v>6</v>
      </c>
    </row>
  </sheetData>
  <mergeCells count="15">
    <mergeCell ref="A3:L3"/>
    <mergeCell ref="A4:L4"/>
    <mergeCell ref="F5:I5"/>
    <mergeCell ref="A6:A9"/>
    <mergeCell ref="B6:B9"/>
    <mergeCell ref="G7:G9"/>
    <mergeCell ref="C6:C9"/>
    <mergeCell ref="K6:K9"/>
    <mergeCell ref="L6:L9"/>
    <mergeCell ref="I6:I9"/>
    <mergeCell ref="J6:J9"/>
    <mergeCell ref="E7:E9"/>
    <mergeCell ref="H7:H9"/>
    <mergeCell ref="F6:F9"/>
    <mergeCell ref="D6:D9"/>
  </mergeCells>
  <phoneticPr fontId="3" type="noConversion"/>
  <pageMargins left="0.8" right="0.88" top="1" bottom="1" header="0.5" footer="0.5"/>
  <pageSetup paperSize="9" scale="5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1"/>
  <sheetViews>
    <sheetView showGridLines="0" view="pageBreakPreview" zoomScaleNormal="100" workbookViewId="0">
      <selection activeCell="K18" sqref="K18"/>
    </sheetView>
  </sheetViews>
  <sheetFormatPr defaultColWidth="8.88671875" defaultRowHeight="13.5"/>
  <cols>
    <col min="1" max="1" width="9" style="84" customWidth="1"/>
    <col min="2" max="2" width="9.21875" style="85" customWidth="1"/>
    <col min="3" max="3" width="9.109375" style="85" customWidth="1"/>
    <col min="4" max="4" width="9.21875" style="85" customWidth="1"/>
    <col min="5" max="6" width="9.77734375" style="85" customWidth="1"/>
    <col min="7" max="7" width="9" style="85" customWidth="1"/>
    <col min="8" max="8" width="9.109375" style="85" customWidth="1"/>
    <col min="9" max="16384" width="8.88671875" style="85"/>
  </cols>
  <sheetData>
    <row r="1" spans="1:8" s="29" customFormat="1" ht="15" customHeight="1">
      <c r="A1" s="42" t="s">
        <v>10</v>
      </c>
      <c r="B1" s="42"/>
      <c r="C1" s="42"/>
      <c r="D1" s="42"/>
      <c r="E1" s="42"/>
      <c r="F1" s="42"/>
      <c r="G1" s="42"/>
      <c r="H1" s="80" t="s">
        <v>24</v>
      </c>
    </row>
    <row r="2" spans="1:8" s="29" customFormat="1" ht="15" customHeight="1">
      <c r="A2" s="41"/>
      <c r="B2" s="42"/>
      <c r="C2" s="42"/>
      <c r="D2" s="42"/>
      <c r="E2" s="42"/>
      <c r="F2" s="42"/>
      <c r="G2" s="42"/>
      <c r="H2" s="43"/>
    </row>
    <row r="3" spans="1:8" s="83" customFormat="1" ht="24.95" customHeight="1">
      <c r="A3" s="354" t="s">
        <v>87</v>
      </c>
      <c r="B3" s="354"/>
      <c r="C3" s="354"/>
      <c r="D3" s="354"/>
      <c r="E3" s="354"/>
      <c r="F3" s="354"/>
      <c r="G3" s="354"/>
      <c r="H3" s="354"/>
    </row>
    <row r="4" spans="1:8" s="83" customFormat="1" ht="24.95" customHeight="1">
      <c r="A4" s="354" t="s">
        <v>88</v>
      </c>
      <c r="B4" s="354"/>
      <c r="C4" s="354"/>
      <c r="D4" s="354"/>
      <c r="E4" s="354"/>
      <c r="F4" s="354"/>
      <c r="G4" s="354"/>
      <c r="H4" s="354"/>
    </row>
    <row r="5" spans="1:8" s="84" customFormat="1" ht="15" customHeight="1" thickBot="1">
      <c r="A5" s="52" t="s">
        <v>47</v>
      </c>
      <c r="B5" s="52"/>
      <c r="C5" s="52"/>
      <c r="D5" s="52"/>
      <c r="E5" s="52"/>
      <c r="F5" s="52"/>
      <c r="G5" s="52"/>
      <c r="H5" s="44" t="s">
        <v>48</v>
      </c>
    </row>
    <row r="6" spans="1:8" s="84" customFormat="1" ht="14.25" hidden="1" thickBot="1">
      <c r="A6" s="48" t="s">
        <v>25</v>
      </c>
      <c r="H6" s="49" t="s">
        <v>26</v>
      </c>
    </row>
    <row r="7" spans="1:8" s="185" customFormat="1" ht="18" customHeight="1">
      <c r="A7" s="391" t="s">
        <v>117</v>
      </c>
      <c r="B7" s="394" t="s">
        <v>1</v>
      </c>
      <c r="C7" s="384" t="s">
        <v>27</v>
      </c>
      <c r="D7" s="384" t="s">
        <v>2</v>
      </c>
      <c r="E7" s="384" t="s">
        <v>3</v>
      </c>
      <c r="F7" s="384" t="s">
        <v>115</v>
      </c>
      <c r="G7" s="384" t="s">
        <v>116</v>
      </c>
      <c r="H7" s="387" t="s" ph="1">
        <v>46</v>
      </c>
    </row>
    <row r="8" spans="1:8" s="185" customFormat="1" ht="18" customHeight="1">
      <c r="A8" s="392"/>
      <c r="B8" s="395"/>
      <c r="C8" s="385"/>
      <c r="D8" s="385"/>
      <c r="E8" s="385"/>
      <c r="F8" s="385"/>
      <c r="G8" s="385"/>
      <c r="H8" s="388" ph="1"/>
    </row>
    <row r="9" spans="1:8" s="185" customFormat="1" ht="18" customHeight="1">
      <c r="A9" s="392"/>
      <c r="B9" s="395"/>
      <c r="C9" s="385"/>
      <c r="D9" s="385"/>
      <c r="E9" s="385"/>
      <c r="F9" s="385"/>
      <c r="G9" s="385"/>
      <c r="H9" s="388" ph="1"/>
    </row>
    <row r="10" spans="1:8" s="185" customFormat="1" ht="18" customHeight="1">
      <c r="A10" s="393"/>
      <c r="B10" s="396"/>
      <c r="C10" s="386"/>
      <c r="D10" s="386"/>
      <c r="E10" s="386"/>
      <c r="F10" s="386"/>
      <c r="G10" s="386"/>
      <c r="H10" s="389" ph="1"/>
    </row>
    <row r="11" spans="1:8" s="1" customFormat="1" ht="27.75" customHeight="1">
      <c r="A11" s="186">
        <v>2020</v>
      </c>
      <c r="B11" s="187">
        <v>61250</v>
      </c>
      <c r="C11" s="187">
        <v>8136</v>
      </c>
      <c r="D11" s="187">
        <v>7146</v>
      </c>
      <c r="E11" s="187">
        <v>31753</v>
      </c>
      <c r="F11" s="187">
        <v>310</v>
      </c>
      <c r="G11" s="187">
        <v>9993</v>
      </c>
      <c r="H11" s="187">
        <v>3912</v>
      </c>
    </row>
    <row r="12" spans="1:8" s="1" customFormat="1" ht="27.75" customHeight="1">
      <c r="A12" s="186">
        <v>2021</v>
      </c>
      <c r="B12" s="187">
        <v>66330</v>
      </c>
      <c r="C12" s="187">
        <v>9406</v>
      </c>
      <c r="D12" s="187">
        <v>7126</v>
      </c>
      <c r="E12" s="187">
        <v>36713</v>
      </c>
      <c r="F12" s="187">
        <v>86</v>
      </c>
      <c r="G12" s="187">
        <v>10113</v>
      </c>
      <c r="H12" s="187">
        <v>2886</v>
      </c>
    </row>
    <row r="13" spans="1:8" s="1" customFormat="1" ht="27.75" customHeight="1">
      <c r="A13" s="186">
        <v>2022</v>
      </c>
      <c r="B13" s="187">
        <v>62282</v>
      </c>
      <c r="C13" s="187">
        <v>8390</v>
      </c>
      <c r="D13" s="187">
        <v>5830</v>
      </c>
      <c r="E13" s="187">
        <v>31990</v>
      </c>
      <c r="F13" s="187">
        <v>23</v>
      </c>
      <c r="G13" s="187">
        <v>15359</v>
      </c>
      <c r="H13" s="187">
        <v>690</v>
      </c>
    </row>
    <row r="14" spans="1:8" s="1" customFormat="1" ht="27.75" customHeight="1">
      <c r="A14" s="186">
        <v>2023</v>
      </c>
      <c r="B14" s="188">
        <v>58112</v>
      </c>
      <c r="C14" s="188">
        <v>8831</v>
      </c>
      <c r="D14" s="188">
        <v>5104</v>
      </c>
      <c r="E14" s="188">
        <v>33176</v>
      </c>
      <c r="F14" s="188">
        <v>6</v>
      </c>
      <c r="G14" s="188">
        <v>10270</v>
      </c>
      <c r="H14" s="188">
        <v>725</v>
      </c>
    </row>
    <row r="15" spans="1:8" s="1" customFormat="1" ht="27.75" customHeight="1">
      <c r="A15" s="189">
        <v>2024</v>
      </c>
      <c r="B15" s="190">
        <f>SUM(C15:H15)</f>
        <v>56182</v>
      </c>
      <c r="C15" s="190">
        <f>SUM(C17:C28)</f>
        <v>9205</v>
      </c>
      <c r="D15" s="190">
        <f>SUM(D17:D28)</f>
        <v>4350</v>
      </c>
      <c r="E15" s="190">
        <f>SUM(E17:E28)</f>
        <v>31738</v>
      </c>
      <c r="F15" s="190">
        <f t="shared" ref="F15" si="0">SUM(F17:F28)</f>
        <v>6</v>
      </c>
      <c r="G15" s="190">
        <f>SUM(G17:G28)</f>
        <v>10265</v>
      </c>
      <c r="H15" s="190">
        <f>SUM(H17:H28)</f>
        <v>618</v>
      </c>
    </row>
    <row r="16" spans="1:8" s="179" customFormat="1" ht="27.75" customHeight="1">
      <c r="A16" s="191"/>
      <c r="B16" s="7"/>
      <c r="C16" s="192"/>
      <c r="D16" s="192"/>
      <c r="E16" s="192"/>
      <c r="F16" s="192"/>
      <c r="G16" s="192"/>
      <c r="H16" s="192"/>
    </row>
    <row r="17" spans="1:8" s="179" customFormat="1" ht="27.75" customHeight="1">
      <c r="A17" s="177" t="s">
        <v>12</v>
      </c>
      <c r="B17" s="24">
        <f>SUM(C17:H17)</f>
        <v>5556</v>
      </c>
      <c r="C17" s="178">
        <v>709</v>
      </c>
      <c r="D17" s="178">
        <v>979</v>
      </c>
      <c r="E17" s="178">
        <v>2669</v>
      </c>
      <c r="F17" s="178">
        <v>0</v>
      </c>
      <c r="G17" s="178">
        <v>1077</v>
      </c>
      <c r="H17" s="178">
        <v>122</v>
      </c>
    </row>
    <row r="18" spans="1:8" s="179" customFormat="1" ht="27.75" customHeight="1">
      <c r="A18" s="177" t="s">
        <v>13</v>
      </c>
      <c r="B18" s="24">
        <f t="shared" ref="B18:B28" si="1">SUM(C18:H18)</f>
        <v>4220</v>
      </c>
      <c r="C18" s="178">
        <v>638</v>
      </c>
      <c r="D18" s="178">
        <v>524</v>
      </c>
      <c r="E18" s="178">
        <v>2078</v>
      </c>
      <c r="F18" s="178">
        <v>0</v>
      </c>
      <c r="G18" s="178">
        <v>916</v>
      </c>
      <c r="H18" s="178">
        <v>64</v>
      </c>
    </row>
    <row r="19" spans="1:8" s="179" customFormat="1" ht="27.75" customHeight="1">
      <c r="A19" s="177" t="s">
        <v>14</v>
      </c>
      <c r="B19" s="24">
        <f t="shared" si="1"/>
        <v>4980</v>
      </c>
      <c r="C19" s="178">
        <v>784</v>
      </c>
      <c r="D19" s="178">
        <v>431</v>
      </c>
      <c r="E19" s="178">
        <v>2788</v>
      </c>
      <c r="F19" s="178">
        <v>3</v>
      </c>
      <c r="G19" s="178">
        <v>921</v>
      </c>
      <c r="H19" s="178">
        <v>53</v>
      </c>
    </row>
    <row r="20" spans="1:8" s="179" customFormat="1" ht="27.75" customHeight="1">
      <c r="A20" s="177" t="s">
        <v>15</v>
      </c>
      <c r="B20" s="24">
        <f t="shared" si="1"/>
        <v>4609</v>
      </c>
      <c r="C20" s="178">
        <v>790</v>
      </c>
      <c r="D20" s="178">
        <v>183</v>
      </c>
      <c r="E20" s="178">
        <v>2640</v>
      </c>
      <c r="F20" s="178">
        <v>0</v>
      </c>
      <c r="G20" s="178">
        <v>952</v>
      </c>
      <c r="H20" s="178">
        <v>44</v>
      </c>
    </row>
    <row r="21" spans="1:8" s="179" customFormat="1" ht="27.75" customHeight="1">
      <c r="A21" s="177" t="s">
        <v>16</v>
      </c>
      <c r="B21" s="24">
        <f t="shared" si="1"/>
        <v>5082</v>
      </c>
      <c r="C21" s="178">
        <v>826</v>
      </c>
      <c r="D21" s="178">
        <v>138</v>
      </c>
      <c r="E21" s="178">
        <v>3114</v>
      </c>
      <c r="F21" s="178">
        <v>0</v>
      </c>
      <c r="G21" s="178">
        <v>957</v>
      </c>
      <c r="H21" s="178">
        <v>47</v>
      </c>
    </row>
    <row r="22" spans="1:8" s="179" customFormat="1" ht="27.75" customHeight="1">
      <c r="A22" s="177" t="s">
        <v>17</v>
      </c>
      <c r="B22" s="24">
        <f t="shared" si="1"/>
        <v>5015</v>
      </c>
      <c r="C22" s="178">
        <v>844</v>
      </c>
      <c r="D22" s="178">
        <v>101</v>
      </c>
      <c r="E22" s="178">
        <v>3310</v>
      </c>
      <c r="F22" s="178">
        <v>0</v>
      </c>
      <c r="G22" s="178">
        <v>736</v>
      </c>
      <c r="H22" s="178">
        <v>24</v>
      </c>
    </row>
    <row r="23" spans="1:8" s="179" customFormat="1" ht="27.75" customHeight="1">
      <c r="A23" s="177" t="s">
        <v>18</v>
      </c>
      <c r="B23" s="24">
        <f t="shared" si="1"/>
        <v>3546</v>
      </c>
      <c r="C23" s="178">
        <v>691</v>
      </c>
      <c r="D23" s="178">
        <v>47</v>
      </c>
      <c r="E23" s="178">
        <v>2015</v>
      </c>
      <c r="F23" s="178">
        <v>0</v>
      </c>
      <c r="G23" s="178">
        <v>730</v>
      </c>
      <c r="H23" s="178">
        <v>63</v>
      </c>
    </row>
    <row r="24" spans="1:8" s="179" customFormat="1" ht="27.75" customHeight="1">
      <c r="A24" s="177" t="s">
        <v>19</v>
      </c>
      <c r="B24" s="24">
        <f t="shared" si="1"/>
        <v>4012</v>
      </c>
      <c r="C24" s="178">
        <v>807</v>
      </c>
      <c r="D24" s="178">
        <v>88</v>
      </c>
      <c r="E24" s="178">
        <v>2462</v>
      </c>
      <c r="F24" s="178">
        <v>0</v>
      </c>
      <c r="G24" s="178">
        <v>627</v>
      </c>
      <c r="H24" s="178">
        <v>28</v>
      </c>
    </row>
    <row r="25" spans="1:8" s="179" customFormat="1" ht="27.75" customHeight="1">
      <c r="A25" s="177" t="s">
        <v>20</v>
      </c>
      <c r="B25" s="24">
        <f t="shared" si="1"/>
        <v>3954</v>
      </c>
      <c r="C25" s="178">
        <v>769</v>
      </c>
      <c r="D25" s="178">
        <v>146</v>
      </c>
      <c r="E25" s="178">
        <v>2359</v>
      </c>
      <c r="F25" s="178">
        <v>0</v>
      </c>
      <c r="G25" s="178">
        <v>648</v>
      </c>
      <c r="H25" s="178">
        <v>32</v>
      </c>
    </row>
    <row r="26" spans="1:8" s="179" customFormat="1" ht="27.75" customHeight="1">
      <c r="A26" s="177" t="s">
        <v>21</v>
      </c>
      <c r="B26" s="24">
        <f t="shared" si="1"/>
        <v>4932</v>
      </c>
      <c r="C26" s="178">
        <v>790</v>
      </c>
      <c r="D26" s="178">
        <v>430</v>
      </c>
      <c r="E26" s="178">
        <v>2881</v>
      </c>
      <c r="F26" s="178">
        <v>0</v>
      </c>
      <c r="G26" s="178">
        <v>798</v>
      </c>
      <c r="H26" s="178">
        <v>33</v>
      </c>
    </row>
    <row r="27" spans="1:8" s="179" customFormat="1" ht="27.75" customHeight="1">
      <c r="A27" s="177" t="s">
        <v>22</v>
      </c>
      <c r="B27" s="24">
        <f t="shared" si="1"/>
        <v>4589</v>
      </c>
      <c r="C27" s="178">
        <v>744</v>
      </c>
      <c r="D27" s="178">
        <v>387</v>
      </c>
      <c r="E27" s="178">
        <v>2528</v>
      </c>
      <c r="F27" s="178">
        <v>3</v>
      </c>
      <c r="G27" s="178">
        <v>865</v>
      </c>
      <c r="H27" s="178">
        <v>62</v>
      </c>
    </row>
    <row r="28" spans="1:8" s="179" customFormat="1" ht="27.75" customHeight="1" thickBot="1">
      <c r="A28" s="180" t="s">
        <v>23</v>
      </c>
      <c r="B28" s="24">
        <f t="shared" si="1"/>
        <v>5687</v>
      </c>
      <c r="C28" s="72">
        <v>813</v>
      </c>
      <c r="D28" s="72">
        <v>896</v>
      </c>
      <c r="E28" s="72">
        <v>2894</v>
      </c>
      <c r="F28" s="72">
        <v>0</v>
      </c>
      <c r="G28" s="72">
        <v>1038</v>
      </c>
      <c r="H28" s="72">
        <v>46</v>
      </c>
    </row>
    <row r="29" spans="1:8" s="46" customFormat="1" ht="15" customHeight="1">
      <c r="A29" s="390" t="s">
        <v>124</v>
      </c>
      <c r="B29" s="390"/>
      <c r="C29" s="73"/>
      <c r="D29" s="73"/>
      <c r="E29" s="73"/>
      <c r="F29" s="73"/>
      <c r="G29" s="73"/>
      <c r="H29" s="74"/>
    </row>
    <row r="30" spans="1:8" s="46" customFormat="1" ht="15" customHeight="1">
      <c r="A30" s="52" t="s">
        <v>52</v>
      </c>
      <c r="B30" s="51"/>
      <c r="C30" s="51"/>
      <c r="D30" s="51"/>
      <c r="E30" s="51"/>
      <c r="F30" s="51"/>
      <c r="G30" s="51"/>
      <c r="H30" s="75"/>
    </row>
    <row r="31" spans="1:8" s="1" customFormat="1" ht="16.5" customHeight="1">
      <c r="A31" s="51"/>
    </row>
  </sheetData>
  <mergeCells count="11">
    <mergeCell ref="F7:F10"/>
    <mergeCell ref="G7:G10"/>
    <mergeCell ref="H7:H10"/>
    <mergeCell ref="A29:B29"/>
    <mergeCell ref="A3:H3"/>
    <mergeCell ref="A4:H4"/>
    <mergeCell ref="A7:A10"/>
    <mergeCell ref="B7:B10"/>
    <mergeCell ref="C7:C10"/>
    <mergeCell ref="D7:D10"/>
    <mergeCell ref="E7:E10"/>
  </mergeCells>
  <phoneticPr fontId="3" type="noConversion"/>
  <pageMargins left="0.75" right="0.75" top="1" bottom="1" header="0.5" footer="0.5"/>
  <pageSetup paperSize="9" scale="99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0.간지</vt:lpstr>
      <vt:lpstr>1.광업 및 제조업(10인이상)</vt:lpstr>
      <vt:lpstr>2.사업체규모별(중분류별) 광업 및 제조업(10인이상)</vt:lpstr>
      <vt:lpstr>3.제조업 중분류별 사업체수 및 종사자수(10인이상)</vt:lpstr>
      <vt:lpstr>4.산업 및 농공단지</vt:lpstr>
      <vt:lpstr>5.석유류 소비량</vt:lpstr>
      <vt:lpstr>'0.간지'!Print_Area</vt:lpstr>
      <vt:lpstr>'1.광업 및 제조업(10인이상)'!Print_Area</vt:lpstr>
      <vt:lpstr>'2.사업체규모별(중분류별) 광업 및 제조업(10인이상)'!Print_Area</vt:lpstr>
      <vt:lpstr>'3.제조업 중분류별 사업체수 및 종사자수(10인이상)'!Print_Area</vt:lpstr>
      <vt:lpstr>'5.석유류 소비량'!Print_Area</vt:lpstr>
    </vt:vector>
  </TitlesOfParts>
  <Company>고령군청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군청</dc:creator>
  <cp:lastModifiedBy>USER</cp:lastModifiedBy>
  <cp:lastPrinted>2017-01-17T07:55:57Z</cp:lastPrinted>
  <dcterms:created xsi:type="dcterms:W3CDTF">2003-12-18T06:36:47Z</dcterms:created>
  <dcterms:modified xsi:type="dcterms:W3CDTF">2026-04-09T08:37:33Z</dcterms:modified>
  <cp:contentStatus/>
</cp:coreProperties>
</file>